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charts/chart7.xml" ContentType="application/vnd.openxmlformats-officedocument.drawingml.chart+xml"/>
  <Override PartName="/xl/worksheets/sheet2.xml" ContentType="application/vnd.openxmlformats-officedocument.spreadsheetml.worksheet+xml"/>
  <Override PartName="/xl/charts/chart8.xml" ContentType="application/vnd.openxmlformats-officedocument.drawingml.chart+xml"/>
  <Override PartName="/docProps/app.xml" ContentType="application/vnd.openxmlformats-officedocument.extended-properties+xml"/>
  <Override PartName="/xl/worksheets/sheet7.xml" ContentType="application/vnd.openxmlformats-officedocument.spreadsheetml.worksheet+xml"/>
  <Override PartName="/xl/charts/chart9.xml" ContentType="application/vnd.openxmlformats-officedocument.drawingml.chart+xml"/>
  <Override PartName="/xl/drawings/drawing3.xml" ContentType="application/vnd.openxmlformats-officedocument.drawingml.chartshapes+xml"/>
  <Override PartName="/xl/externalLinks/externalLink2.xml" ContentType="application/vnd.openxmlformats-officedocument.spreadsheetml.externalLink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drawings/drawing6.xml" ContentType="application/vnd.openxmlformats-officedocument.drawing+xml"/>
  <Default Extension="jpeg" ContentType="image/jpeg"/>
  <Override PartName="/xl/worksheets/sheet5.xml" ContentType="application/vnd.openxmlformats-officedocument.spreadsheetml.worksheet+xml"/>
  <Override PartName="/xl/drawings/drawing2.xml" ContentType="application/vnd.openxmlformats-officedocument.drawing+xml"/>
  <Default Extension="png" ContentType="image/png"/>
  <Override PartName="/xl/externalLinks/externalLink3.xml" ContentType="application/vnd.openxmlformats-officedocument.spreadsheetml.externalLink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xl/workbook.xml" ContentType="application/vnd.openxmlformats-officedocument.spreadsheetml.sheet.main+xml"/>
  <Override PartName="/docProps/core.xml" ContentType="application/vnd.openxmlformats-package.core-properties+xml"/>
  <Override PartName="/xl/charts/chart3.xml" ContentType="application/vnd.openxmlformats-officedocument.drawingml.chart+xml"/>
  <Default Extension="xml" ContentType="application/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6.xml" ContentType="application/vnd.openxmlformats-officedocument.drawingml.chart+xml"/>
  <Override PartName="/xl/worksheets/sheet6.xml" ContentType="application/vnd.openxmlformats-officedocument.spreadsheetml.worksheet+xml"/>
  <Override PartName="/xl/drawings/drawing4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.xml" ContentType="application/vnd.openxmlformats-officedocument.drawing+xml"/>
  <Override PartName="/xl/charts/chart5.xml" ContentType="application/vnd.openxmlformats-officedocument.drawingml.chart+xml"/>
  <Default Extension="rels" ContentType="application/vnd.openxmlformats-package.relationships+xml"/>
  <Override PartName="/xl/externalLinks/externalLink4.xml" ContentType="application/vnd.openxmlformats-officedocument.spreadsheetml.externalLink+xml"/>
  <Override PartName="/xl/charts/chart12.xml" ContentType="application/vnd.openxmlformats-officedocument.drawingml.chart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3580" tabRatio="500" activeTab="2"/>
  </bookViews>
  <sheets>
    <sheet name="GFF-all stations" sheetId="5" r:id="rId1"/>
    <sheet name="Sized together" sheetId="19" r:id="rId2"/>
    <sheet name="Integrated Values" sheetId="18" r:id="rId3"/>
    <sheet name="sized-station 1" sheetId="17" r:id="rId4"/>
    <sheet name="sized- station 2" sheetId="8" r:id="rId5"/>
    <sheet name="sized-station 3" sheetId="6" r:id="rId6"/>
    <sheet name="sized- station 4" sheetId="7" r:id="rId7"/>
  </sheets>
  <externalReferences>
    <externalReference r:id="rId8"/>
    <externalReference r:id="rId9"/>
    <externalReference r:id="rId10"/>
    <externalReference r:id="rId11"/>
  </externalReferences>
  <calcPr calcId="130406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3" i="5"/>
  <c r="K10"/>
  <c r="J10"/>
  <c r="K9"/>
  <c r="J9"/>
  <c r="K8"/>
  <c r="J8"/>
  <c r="K7"/>
  <c r="J7"/>
  <c r="K6"/>
  <c r="J6"/>
  <c r="K5"/>
  <c r="J5"/>
  <c r="K4"/>
  <c r="J4"/>
  <c r="K3"/>
  <c r="D11"/>
  <c r="E10"/>
  <c r="D10"/>
  <c r="E9"/>
  <c r="D9"/>
  <c r="E8"/>
  <c r="D8"/>
  <c r="E7"/>
  <c r="D7"/>
  <c r="E6"/>
  <c r="D6"/>
  <c r="E5"/>
  <c r="D5"/>
  <c r="E4"/>
  <c r="D4"/>
  <c r="E3"/>
  <c r="D3"/>
  <c r="O11" i="8"/>
  <c r="N11"/>
  <c r="O10"/>
  <c r="N10"/>
  <c r="O9"/>
  <c r="N9"/>
  <c r="O8"/>
  <c r="N8"/>
  <c r="O7"/>
  <c r="N7"/>
  <c r="O6"/>
  <c r="N6"/>
  <c r="O5"/>
  <c r="N5"/>
  <c r="O4"/>
  <c r="N4"/>
  <c r="J11"/>
  <c r="I11"/>
  <c r="J10"/>
  <c r="I10"/>
  <c r="J9"/>
  <c r="I9"/>
  <c r="J8"/>
  <c r="I8"/>
  <c r="J7"/>
  <c r="I7"/>
  <c r="J6"/>
  <c r="I6"/>
  <c r="J5"/>
  <c r="I5"/>
  <c r="J4"/>
  <c r="I4"/>
  <c r="D4"/>
  <c r="E11"/>
  <c r="D11"/>
  <c r="E10"/>
  <c r="D10"/>
  <c r="E9"/>
  <c r="D9"/>
  <c r="E8"/>
  <c r="D8"/>
  <c r="E7"/>
  <c r="D7"/>
  <c r="E6"/>
  <c r="D6"/>
  <c r="E5"/>
  <c r="D5"/>
  <c r="E4"/>
  <c r="Q11"/>
  <c r="Q10"/>
  <c r="Q9"/>
  <c r="Q8"/>
  <c r="Q7"/>
  <c r="Q6"/>
  <c r="Q5"/>
  <c r="Q4"/>
  <c r="M12" i="7"/>
  <c r="O12"/>
  <c r="M4"/>
  <c r="O4"/>
  <c r="L4"/>
  <c r="N4"/>
  <c r="L5"/>
  <c r="M5"/>
  <c r="L6"/>
  <c r="M6"/>
  <c r="L7"/>
  <c r="M7"/>
  <c r="L8"/>
  <c r="M8"/>
  <c r="L9"/>
  <c r="M9"/>
  <c r="L10"/>
  <c r="M10"/>
  <c r="L11"/>
  <c r="M11"/>
  <c r="L12"/>
  <c r="N12"/>
  <c r="O11"/>
  <c r="N11"/>
  <c r="O10"/>
  <c r="N10"/>
  <c r="O9"/>
  <c r="N9"/>
  <c r="O8"/>
  <c r="N8"/>
  <c r="O7"/>
  <c r="N7"/>
  <c r="O6"/>
  <c r="N6"/>
  <c r="O5"/>
  <c r="N5"/>
  <c r="H12"/>
  <c r="J12"/>
  <c r="G12"/>
  <c r="I12"/>
  <c r="H11"/>
  <c r="J11"/>
  <c r="G11"/>
  <c r="I11"/>
  <c r="H10"/>
  <c r="J10"/>
  <c r="G10"/>
  <c r="I10"/>
  <c r="H9"/>
  <c r="J9"/>
  <c r="G9"/>
  <c r="I9"/>
  <c r="H8"/>
  <c r="J8"/>
  <c r="G8"/>
  <c r="I8"/>
  <c r="H7"/>
  <c r="J7"/>
  <c r="G7"/>
  <c r="I7"/>
  <c r="H6"/>
  <c r="J6"/>
  <c r="G6"/>
  <c r="I6"/>
  <c r="H4"/>
  <c r="J4"/>
  <c r="G4"/>
  <c r="I4"/>
  <c r="C4"/>
  <c r="E4"/>
  <c r="E6"/>
  <c r="C7"/>
  <c r="E7"/>
  <c r="C8"/>
  <c r="E8"/>
  <c r="C9"/>
  <c r="E9"/>
  <c r="C10"/>
  <c r="E10"/>
  <c r="C11"/>
  <c r="E11"/>
  <c r="C12"/>
  <c r="E12"/>
  <c r="D6"/>
  <c r="B7"/>
  <c r="D7"/>
  <c r="B8"/>
  <c r="D8"/>
  <c r="B9"/>
  <c r="D9"/>
  <c r="B10"/>
  <c r="D10"/>
  <c r="B11"/>
  <c r="D11"/>
  <c r="B12"/>
  <c r="D12"/>
  <c r="B4"/>
  <c r="D4"/>
  <c r="Q4"/>
  <c r="Q12"/>
  <c r="Q11"/>
  <c r="Q10"/>
  <c r="Q9"/>
  <c r="Q8"/>
  <c r="Q7"/>
  <c r="Q6"/>
  <c r="H5"/>
  <c r="J5"/>
  <c r="G5"/>
  <c r="I5"/>
  <c r="B5"/>
  <c r="Q5"/>
  <c r="D5"/>
  <c r="C5"/>
  <c r="E5"/>
  <c r="L4" i="17"/>
  <c r="N4"/>
  <c r="M11"/>
  <c r="O11"/>
  <c r="L11"/>
  <c r="N11"/>
  <c r="M10"/>
  <c r="O10"/>
  <c r="L10"/>
  <c r="N10"/>
  <c r="M9"/>
  <c r="O9"/>
  <c r="L9"/>
  <c r="N9"/>
  <c r="M8"/>
  <c r="O8"/>
  <c r="L8"/>
  <c r="N8"/>
  <c r="M7"/>
  <c r="O7"/>
  <c r="L7"/>
  <c r="N7"/>
  <c r="M6"/>
  <c r="O6"/>
  <c r="L6"/>
  <c r="N6"/>
  <c r="M5"/>
  <c r="O5"/>
  <c r="L5"/>
  <c r="N5"/>
  <c r="M4"/>
  <c r="O4"/>
  <c r="H11"/>
  <c r="J11"/>
  <c r="G11"/>
  <c r="I11"/>
  <c r="H10"/>
  <c r="J10"/>
  <c r="G10"/>
  <c r="I10"/>
  <c r="H9"/>
  <c r="J9"/>
  <c r="G9"/>
  <c r="I9"/>
  <c r="H8"/>
  <c r="J8"/>
  <c r="G8"/>
  <c r="I8"/>
  <c r="H7"/>
  <c r="J7"/>
  <c r="G7"/>
  <c r="I7"/>
  <c r="H6"/>
  <c r="J6"/>
  <c r="G6"/>
  <c r="I6"/>
  <c r="H5"/>
  <c r="J5"/>
  <c r="G5"/>
  <c r="I5"/>
  <c r="H4"/>
  <c r="J4"/>
  <c r="G4"/>
  <c r="I4"/>
  <c r="B4"/>
  <c r="D4"/>
  <c r="C11"/>
  <c r="E11"/>
  <c r="B11"/>
  <c r="D11"/>
  <c r="C10"/>
  <c r="E10"/>
  <c r="B10"/>
  <c r="D10"/>
  <c r="C9"/>
  <c r="E9"/>
  <c r="B9"/>
  <c r="D9"/>
  <c r="C8"/>
  <c r="E8"/>
  <c r="B8"/>
  <c r="D8"/>
  <c r="C7"/>
  <c r="E7"/>
  <c r="B7"/>
  <c r="D7"/>
  <c r="C6"/>
  <c r="E6"/>
  <c r="B6"/>
  <c r="D6"/>
  <c r="C5"/>
  <c r="E5"/>
  <c r="B5"/>
  <c r="D5"/>
  <c r="C4"/>
  <c r="E4"/>
  <c r="P4"/>
  <c r="P5"/>
  <c r="P6"/>
  <c r="P7"/>
  <c r="P8"/>
  <c r="P9"/>
  <c r="P10"/>
  <c r="P11"/>
  <c r="M12" i="6"/>
  <c r="O12"/>
  <c r="L12"/>
  <c r="N12"/>
  <c r="M11"/>
  <c r="O11"/>
  <c r="L11"/>
  <c r="N11"/>
  <c r="M10"/>
  <c r="O10"/>
  <c r="L10"/>
  <c r="N10"/>
  <c r="M9"/>
  <c r="O9"/>
  <c r="L9"/>
  <c r="N9"/>
  <c r="M8"/>
  <c r="O8"/>
  <c r="L8"/>
  <c r="N8"/>
  <c r="M7"/>
  <c r="O7"/>
  <c r="L7"/>
  <c r="N7"/>
  <c r="M6"/>
  <c r="O6"/>
  <c r="L6"/>
  <c r="N6"/>
  <c r="M5"/>
  <c r="O5"/>
  <c r="L5"/>
  <c r="N5"/>
  <c r="M4"/>
  <c r="O4"/>
  <c r="L4"/>
  <c r="N4"/>
  <c r="H12"/>
  <c r="J12"/>
  <c r="G12"/>
  <c r="I12"/>
  <c r="H11"/>
  <c r="J11"/>
  <c r="G11"/>
  <c r="I11"/>
  <c r="H10"/>
  <c r="J10"/>
  <c r="G10"/>
  <c r="I10"/>
  <c r="H9"/>
  <c r="J9"/>
  <c r="G9"/>
  <c r="I9"/>
  <c r="H8"/>
  <c r="J8"/>
  <c r="G8"/>
  <c r="I8"/>
  <c r="H7"/>
  <c r="J7"/>
  <c r="G7"/>
  <c r="I7"/>
  <c r="H6"/>
  <c r="J6"/>
  <c r="G6"/>
  <c r="I6"/>
  <c r="H5"/>
  <c r="J5"/>
  <c r="G5"/>
  <c r="I5"/>
  <c r="H4"/>
  <c r="J4"/>
  <c r="G4"/>
  <c r="I4"/>
  <c r="B4"/>
  <c r="D4"/>
  <c r="B9"/>
  <c r="D9"/>
  <c r="B7"/>
  <c r="D7"/>
  <c r="B5"/>
  <c r="D5"/>
  <c r="C4"/>
  <c r="E4"/>
  <c r="C12"/>
  <c r="E12"/>
  <c r="B12"/>
  <c r="D12"/>
  <c r="C11"/>
  <c r="E11"/>
  <c r="B11"/>
  <c r="D11"/>
  <c r="C10"/>
  <c r="E10"/>
  <c r="B10"/>
  <c r="D10"/>
  <c r="C9"/>
  <c r="E9"/>
  <c r="C8"/>
  <c r="E8"/>
  <c r="B8"/>
  <c r="D8"/>
  <c r="C7"/>
  <c r="E7"/>
  <c r="C6"/>
  <c r="E6"/>
  <c r="B6"/>
  <c r="D6"/>
  <c r="C5"/>
  <c r="E5"/>
  <c r="Q12"/>
  <c r="Q11"/>
  <c r="Q10"/>
  <c r="Q9"/>
  <c r="Q8"/>
  <c r="Q7"/>
  <c r="Q6"/>
  <c r="Q5"/>
  <c r="Q4"/>
</calcChain>
</file>

<file path=xl/sharedStrings.xml><?xml version="1.0" encoding="utf-8"?>
<sst xmlns="http://schemas.openxmlformats.org/spreadsheetml/2006/main" count="220" uniqueCount="32">
  <si>
    <t>Station 1</t>
    <phoneticPr fontId="1" type="noConversion"/>
  </si>
  <si>
    <t>Station 2</t>
    <phoneticPr fontId="1" type="noConversion"/>
  </si>
  <si>
    <t>Station 3</t>
    <phoneticPr fontId="1" type="noConversion"/>
  </si>
  <si>
    <t>Station 4</t>
    <phoneticPr fontId="1" type="noConversion"/>
  </si>
  <si>
    <t>0.2 um</t>
  </si>
  <si>
    <t>2 um</t>
  </si>
  <si>
    <t>10 um</t>
  </si>
  <si>
    <t>sum</t>
  </si>
  <si>
    <t>dev</t>
  </si>
  <si>
    <t>total</t>
  </si>
  <si>
    <t>(integral)</t>
  </si>
  <si>
    <t>below 75 m</t>
  </si>
  <si>
    <t>top 75 m</t>
  </si>
  <si>
    <t>whole</t>
  </si>
  <si>
    <t>2um</t>
  </si>
  <si>
    <t>.2um</t>
  </si>
  <si>
    <t>dev</t>
    <phoneticPr fontId="1" type="noConversion"/>
  </si>
  <si>
    <t>umole/L</t>
    <phoneticPr fontId="1" type="noConversion"/>
  </si>
  <si>
    <t>dev umole/L</t>
    <phoneticPr fontId="1" type="noConversion"/>
  </si>
  <si>
    <t>Station 4</t>
  </si>
  <si>
    <t>Station2</t>
    <phoneticPr fontId="1" type="noConversion"/>
  </si>
  <si>
    <t>2um</t>
    <phoneticPr fontId="1" type="noConversion"/>
  </si>
  <si>
    <t>10um</t>
  </si>
  <si>
    <t>Station1</t>
    <phoneticPr fontId="1" type="noConversion"/>
  </si>
  <si>
    <t>Station 3</t>
  </si>
  <si>
    <t>umole/L</t>
  </si>
  <si>
    <t>dev umole/L</t>
  </si>
  <si>
    <t>uM</t>
  </si>
  <si>
    <t>uM</t>
    <phoneticPr fontId="1" type="noConversion"/>
  </si>
  <si>
    <t>dev</t>
    <phoneticPr fontId="1" type="noConversion"/>
  </si>
  <si>
    <t xml:space="preserve">uM C/ day </t>
  </si>
  <si>
    <t xml:space="preserve">      </t>
    <phoneticPr fontId="1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</si>
</sst>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  <numFmt numFmtId="169" formatCode="0.0000"/>
  </numFmts>
  <fonts count="6">
    <font>
      <sz val="10"/>
      <name val="Verdana"/>
    </font>
    <font>
      <sz val="8"/>
      <name val="Verdana"/>
    </font>
    <font>
      <b/>
      <sz val="10"/>
      <name val="Helvetica"/>
    </font>
    <font>
      <sz val="10"/>
      <name val="Helvetica"/>
    </font>
    <font>
      <b/>
      <sz val="14"/>
      <color indexed="8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8" fontId="0" fillId="0" borderId="0" xfId="0" applyNumberFormat="1" applyAlignment="1">
      <alignment horizontal="center"/>
    </xf>
    <xf numFmtId="168" fontId="0" fillId="0" borderId="0" xfId="0" applyNumberFormat="1"/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168" fontId="0" fillId="0" borderId="0" xfId="0" applyNumberFormat="1"/>
    <xf numFmtId="0" fontId="2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/>
    <xf numFmtId="1" fontId="0" fillId="0" borderId="0" xfId="0" applyNumberFormat="1"/>
    <xf numFmtId="1" fontId="3" fillId="0" borderId="0" xfId="0" applyNumberFormat="1" applyFont="1" applyAlignment="1">
      <alignment horizontal="center"/>
    </xf>
    <xf numFmtId="168" fontId="0" fillId="0" borderId="0" xfId="0" applyNumberFormat="1"/>
    <xf numFmtId="168" fontId="0" fillId="0" borderId="0" xfId="0" applyNumberFormat="1" applyAlignment="1">
      <alignment horizontal="center"/>
    </xf>
    <xf numFmtId="1" fontId="0" fillId="0" borderId="0" xfId="0" applyNumberFormat="1"/>
    <xf numFmtId="169" fontId="0" fillId="0" borderId="0" xfId="0" applyNumberFormat="1"/>
    <xf numFmtId="1" fontId="0" fillId="0" borderId="0" xfId="0" applyNumberFormat="1"/>
    <xf numFmtId="169" fontId="0" fillId="0" borderId="0" xfId="0" applyNumberFormat="1"/>
    <xf numFmtId="0" fontId="0" fillId="0" borderId="0" xfId="0"/>
    <xf numFmtId="0" fontId="0" fillId="0" borderId="0" xfId="0"/>
    <xf numFmtId="1" fontId="0" fillId="0" borderId="0" xfId="0" applyNumberFormat="1"/>
    <xf numFmtId="0" fontId="4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0" fillId="0" borderId="0" xfId="0"/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7" Type="http://schemas.openxmlformats.org/officeDocument/2006/relationships/worksheet" Target="worksheets/sheet7.xml"/><Relationship Id="rId1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9" Type="http://schemas.openxmlformats.org/officeDocument/2006/relationships/externalLink" Target="externalLinks/externalLink2.xml"/><Relationship Id="rId3" Type="http://schemas.openxmlformats.org/officeDocument/2006/relationships/worksheet" Target="worksheets/sheet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25" b="1" i="0" strike="noStrike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Primary Production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25" b="1" i="0" strike="noStrike">
                <a:solidFill>
                  <a:srgbClr val="000000"/>
                </a:solidFill>
                <a:latin typeface="Arial"/>
                <a:ea typeface="Arial"/>
                <a:cs typeface="Arial"/>
              </a:rPr>
              <a:t>Whole- Station</a:t>
            </a:r>
            <a:r>
              <a:rPr lang="en-US" sz="1525" b="1" i="0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4</a:t>
            </a:r>
          </a:p>
        </c:rich>
      </c:tx>
      <c:layout>
        <c:manualLayout>
          <c:xMode val="edge"/>
          <c:yMode val="edge"/>
          <c:x val="0.214137419380366"/>
          <c:y val="0.028301913263069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316432642553"/>
          <c:y val="0.240534521158129"/>
          <c:w val="0.773868634675482"/>
          <c:h val="0.712694877505568"/>
        </c:manualLayout>
      </c:layout>
      <c:scatterChart>
        <c:scatterStyle val="lineMarker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plus>
              <c:numRef>
                <c:f>'GFF-all stations'!$W$4:$W$12</c:f>
                <c:numCache>
                  <c:formatCode>General</c:formatCode>
                  <c:ptCount val="9"/>
                  <c:pt idx="0">
                    <c:v>0.362148290700562</c:v>
                  </c:pt>
                  <c:pt idx="1">
                    <c:v>0.0592757977054135</c:v>
                  </c:pt>
                  <c:pt idx="2">
                    <c:v>0.0779401000491919</c:v>
                  </c:pt>
                  <c:pt idx="3">
                    <c:v>0.0110375057914674</c:v>
                  </c:pt>
                  <c:pt idx="4">
                    <c:v>0.00563449391518692</c:v>
                  </c:pt>
                  <c:pt idx="5">
                    <c:v>0.0345388602335615</c:v>
                  </c:pt>
                  <c:pt idx="6">
                    <c:v>0.00125841483073063</c:v>
                  </c:pt>
                  <c:pt idx="7">
                    <c:v>0.000354573295789658</c:v>
                  </c:pt>
                  <c:pt idx="8">
                    <c:v>0.0</c:v>
                  </c:pt>
                </c:numCache>
              </c:numRef>
            </c:plus>
            <c:minus>
              <c:numRef>
                <c:f>'GFF-all stations'!$W$4:$W$12</c:f>
                <c:numCache>
                  <c:formatCode>General</c:formatCode>
                  <c:ptCount val="9"/>
                  <c:pt idx="0">
                    <c:v>0.362148290700562</c:v>
                  </c:pt>
                  <c:pt idx="1">
                    <c:v>0.0592757977054135</c:v>
                  </c:pt>
                  <c:pt idx="2">
                    <c:v>0.0779401000491919</c:v>
                  </c:pt>
                  <c:pt idx="3">
                    <c:v>0.0110375057914674</c:v>
                  </c:pt>
                  <c:pt idx="4">
                    <c:v>0.00563449391518692</c:v>
                  </c:pt>
                  <c:pt idx="5">
                    <c:v>0.0345388602335615</c:v>
                  </c:pt>
                  <c:pt idx="6">
                    <c:v>0.00125841483073063</c:v>
                  </c:pt>
                  <c:pt idx="7">
                    <c:v>0.000354573295789658</c:v>
                  </c:pt>
                  <c:pt idx="8">
                    <c:v>0.0</c:v>
                  </c:pt>
                </c:numCache>
              </c:numRef>
            </c:minus>
            <c:spPr>
              <a:ln w="12700">
                <a:solidFill>
                  <a:srgbClr val="000090"/>
                </a:solidFill>
                <a:prstDash val="solid"/>
              </a:ln>
            </c:spPr>
          </c:errBars>
          <c:xVal>
            <c:numRef>
              <c:f>'GFF-all stations'!$V$4:$V$12</c:f>
              <c:numCache>
                <c:formatCode>General</c:formatCode>
                <c:ptCount val="9"/>
                <c:pt idx="0">
                  <c:v>1.006805616855018</c:v>
                </c:pt>
                <c:pt idx="1">
                  <c:v>0.917702348587578</c:v>
                </c:pt>
                <c:pt idx="2">
                  <c:v>0.756429931872874</c:v>
                </c:pt>
                <c:pt idx="3">
                  <c:v>0.170022995558165</c:v>
                </c:pt>
                <c:pt idx="4">
                  <c:v>0.0304265873293625</c:v>
                </c:pt>
                <c:pt idx="5">
                  <c:v>0.030437697574651</c:v>
                </c:pt>
                <c:pt idx="6">
                  <c:v>0.00824555553472627</c:v>
                </c:pt>
                <c:pt idx="7">
                  <c:v>0.00838751723509181</c:v>
                </c:pt>
                <c:pt idx="8">
                  <c:v>0.0</c:v>
                </c:pt>
              </c:numCache>
            </c:numRef>
          </c:xVal>
          <c:yVal>
            <c:numRef>
              <c:f>'GFF-all stations'!$S$4:$S$12</c:f>
              <c:numCache>
                <c:formatCode>General</c:formatCode>
                <c:ptCount val="9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  <c:pt idx="8">
                  <c:v>200.0</c:v>
                </c:pt>
              </c:numCache>
            </c:numRef>
          </c:yVal>
        </c:ser>
        <c:axId val="596574440"/>
        <c:axId val="609158088"/>
      </c:scatterChart>
      <c:valAx>
        <c:axId val="596574440"/>
        <c:scaling>
          <c:orientation val="minMax"/>
          <c:max val="1.2"/>
          <c:min val="0.0"/>
        </c:scaling>
        <c:axPos val="t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(uM</a:t>
                </a:r>
                <a:r>
                  <a:rPr lang="en-US" baseline="0"/>
                  <a:t> </a:t>
                </a:r>
                <a:r>
                  <a:rPr lang="en-US"/>
                  <a:t>C/day)</a:t>
                </a:r>
              </a:p>
            </c:rich>
          </c:tx>
          <c:layout>
            <c:manualLayout>
              <c:xMode val="edge"/>
              <c:yMode val="edge"/>
              <c:x val="0.3978597258676"/>
              <c:y val="0.13173033659254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9158088"/>
        <c:crosses val="autoZero"/>
        <c:crossBetween val="midCat"/>
        <c:majorUnit val="0.2"/>
        <c:minorUnit val="0.1"/>
      </c:valAx>
      <c:valAx>
        <c:axId val="609158088"/>
        <c:scaling>
          <c:orientation val="maxMin"/>
          <c:max val="225.0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(m)</a:t>
                </a:r>
              </a:p>
            </c:rich>
          </c:tx>
          <c:layout>
            <c:manualLayout>
              <c:xMode val="edge"/>
              <c:yMode val="edge"/>
              <c:x val="0.0332639575831915"/>
              <c:y val="0.5471706153657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574440"/>
        <c:crossesAt val="0.0"/>
        <c:crossBetween val="midCat"/>
        <c:majorUnit val="25.0"/>
        <c:minorUnit val="25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10um Filters Integrated Primary Production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total</c:v>
          </c:tx>
          <c:errBars>
            <c:errBarType val="both"/>
            <c:errValType val="cust"/>
            <c:noEndCap val="1"/>
            <c:plus>
              <c:numRef>
                <c:f>('Integrated Values'!$K$5,'Integrated Values'!$K$11,'Integrated Values'!$K$18,'Integrated Values'!$K$25)</c:f>
                <c:numCache>
                  <c:formatCode>General</c:formatCode>
                  <c:ptCount val="4"/>
                  <c:pt idx="0">
                    <c:v>4.950843830378845</c:v>
                  </c:pt>
                  <c:pt idx="1">
                    <c:v>3.987542353891542</c:v>
                  </c:pt>
                  <c:pt idx="2">
                    <c:v>1.606560525586285</c:v>
                  </c:pt>
                  <c:pt idx="3">
                    <c:v>2.609743535793395</c:v>
                  </c:pt>
                </c:numCache>
              </c:numRef>
            </c:plus>
            <c:minus>
              <c:numRef>
                <c:f>('Integrated Values'!$K$5,'Integrated Values'!$K$11,'Integrated Values'!$K$18,'Integrated Values'!$K$25)</c:f>
                <c:numCache>
                  <c:formatCode>General</c:formatCode>
                  <c:ptCount val="4"/>
                  <c:pt idx="0">
                    <c:v>4.950843830378845</c:v>
                  </c:pt>
                  <c:pt idx="1">
                    <c:v>3.987542353891542</c:v>
                  </c:pt>
                  <c:pt idx="2">
                    <c:v>1.606560525586285</c:v>
                  </c:pt>
                  <c:pt idx="3">
                    <c:v>2.609743535793395</c:v>
                  </c:pt>
                </c:numCache>
              </c:numRef>
            </c:minus>
          </c:errBars>
          <c:cat>
            <c:strRef>
              <c:f>('Integrated Values'!$A$4,'Integrated Values'!$A$10,'Integrated Values'!$A$17,'Integrated Values'!$A$24)</c:f>
              <c:strCache>
                <c:ptCount val="4"/>
                <c:pt idx="0">
                  <c:v>Station 1</c:v>
                </c:pt>
                <c:pt idx="1">
                  <c:v>Station 2</c:v>
                </c:pt>
                <c:pt idx="2">
                  <c:v>Station 3</c:v>
                </c:pt>
                <c:pt idx="3">
                  <c:v>Station 4</c:v>
                </c:pt>
              </c:strCache>
            </c:strRef>
          </c:cat>
          <c:val>
            <c:numRef>
              <c:f>('Integrated Values'!$J$5,'Integrated Values'!$J$11,'Integrated Values'!$J$18,'Integrated Values'!$J$25)</c:f>
              <c:numCache>
                <c:formatCode>0</c:formatCode>
                <c:ptCount val="4"/>
                <c:pt idx="0">
                  <c:v>48.40208505264488</c:v>
                </c:pt>
                <c:pt idx="1">
                  <c:v>44.40935679031061</c:v>
                </c:pt>
                <c:pt idx="2">
                  <c:v>36.69385679273522</c:v>
                </c:pt>
                <c:pt idx="3">
                  <c:v>37.52430829668822</c:v>
                </c:pt>
              </c:numCache>
            </c:numRef>
          </c:val>
        </c:ser>
        <c:ser>
          <c:idx val="1"/>
          <c:order val="1"/>
          <c:tx>
            <c:v>"top 75"</c:v>
          </c:tx>
          <c:errBars>
            <c:errBarType val="both"/>
            <c:errValType val="cust"/>
            <c:noEndCap val="1"/>
            <c:plus>
              <c:numRef>
                <c:f>('Integrated Values'!$K$11,'Integrated Values'!$K$18,'Integrated Values'!$K$25)</c:f>
                <c:numCache>
                  <c:formatCode>General</c:formatCode>
                  <c:ptCount val="3"/>
                  <c:pt idx="0">
                    <c:v>3.987542353891542</c:v>
                  </c:pt>
                  <c:pt idx="1">
                    <c:v>1.606560525586285</c:v>
                  </c:pt>
                  <c:pt idx="2">
                    <c:v>2.609743535793395</c:v>
                  </c:pt>
                </c:numCache>
              </c:numRef>
            </c:plus>
            <c:minus>
              <c:numRef>
                <c:f>('Integrated Values'!$K$11,'Integrated Values'!$K$18,'Integrated Values'!$K$25)</c:f>
                <c:numCache>
                  <c:formatCode>General</c:formatCode>
                  <c:ptCount val="3"/>
                  <c:pt idx="0">
                    <c:v>3.987542353891542</c:v>
                  </c:pt>
                  <c:pt idx="1">
                    <c:v>1.606560525586285</c:v>
                  </c:pt>
                  <c:pt idx="2">
                    <c:v>2.609743535793395</c:v>
                  </c:pt>
                </c:numCache>
              </c:numRef>
            </c:minus>
          </c:errBars>
          <c:cat>
            <c:strRef>
              <c:f>('Integrated Values'!$A$4,'Integrated Values'!$A$10,'Integrated Values'!$A$17,'Integrated Values'!$A$24)</c:f>
              <c:strCache>
                <c:ptCount val="4"/>
                <c:pt idx="0">
                  <c:v>Station 1</c:v>
                </c:pt>
                <c:pt idx="1">
                  <c:v>Station 2</c:v>
                </c:pt>
                <c:pt idx="2">
                  <c:v>Station 3</c:v>
                </c:pt>
                <c:pt idx="3">
                  <c:v>Station 4</c:v>
                </c:pt>
              </c:strCache>
            </c:strRef>
          </c:cat>
          <c:val>
            <c:numRef>
              <c:f>('Integrated Values'!$J$7,'Integrated Values'!$J$13,'Integrated Values'!$J$20,'Integrated Values'!$J$27)</c:f>
              <c:numCache>
                <c:formatCode>0</c:formatCode>
                <c:ptCount val="4"/>
                <c:pt idx="0">
                  <c:v>43.04911516383666</c:v>
                </c:pt>
                <c:pt idx="1">
                  <c:v>37.14555178298847</c:v>
                </c:pt>
                <c:pt idx="2">
                  <c:v>29.94344380785654</c:v>
                </c:pt>
                <c:pt idx="3">
                  <c:v>33.13608215775309</c:v>
                </c:pt>
              </c:numCache>
            </c:numRef>
          </c:val>
        </c:ser>
        <c:ser>
          <c:idx val="2"/>
          <c:order val="2"/>
          <c:tx>
            <c:strRef>
              <c:f>'Integrated Values'!$A$19</c:f>
              <c:strCache>
                <c:ptCount val="1"/>
                <c:pt idx="0">
                  <c:v>below 75 m</c:v>
                </c:pt>
              </c:strCache>
            </c:strRef>
          </c:tx>
          <c:errBars>
            <c:errBarType val="both"/>
            <c:errValType val="cust"/>
            <c:noEndCap val="1"/>
            <c:plus>
              <c:numRef>
                <c:f>('Integrated Values'!$K$6,'Integrated Values'!$K$12,'Integrated Values'!$K$19,'Integrated Values'!$K$26)</c:f>
                <c:numCache>
                  <c:formatCode>General</c:formatCode>
                  <c:ptCount val="4"/>
                  <c:pt idx="0">
                    <c:v>0.518315420435825</c:v>
                  </c:pt>
                  <c:pt idx="1">
                    <c:v>0.857427642592842</c:v>
                  </c:pt>
                  <c:pt idx="2">
                    <c:v>0.372962501121272</c:v>
                  </c:pt>
                  <c:pt idx="3">
                    <c:v>0.944570196753347</c:v>
                  </c:pt>
                </c:numCache>
              </c:numRef>
            </c:plus>
            <c:minus>
              <c:numRef>
                <c:f>('Integrated Values'!$K$6,'Integrated Values'!$K$12,'Integrated Values'!$K$19,'Integrated Values'!$K$26)</c:f>
                <c:numCache>
                  <c:formatCode>General</c:formatCode>
                  <c:ptCount val="4"/>
                  <c:pt idx="0">
                    <c:v>0.518315420435825</c:v>
                  </c:pt>
                  <c:pt idx="1">
                    <c:v>0.857427642592842</c:v>
                  </c:pt>
                  <c:pt idx="2">
                    <c:v>0.372962501121272</c:v>
                  </c:pt>
                  <c:pt idx="3">
                    <c:v>0.944570196753347</c:v>
                  </c:pt>
                </c:numCache>
              </c:numRef>
            </c:minus>
          </c:errBars>
          <c:cat>
            <c:strRef>
              <c:f>('Integrated Values'!$A$4,'Integrated Values'!$A$10,'Integrated Values'!$A$17,'Integrated Values'!$A$24)</c:f>
              <c:strCache>
                <c:ptCount val="4"/>
                <c:pt idx="0">
                  <c:v>Station 1</c:v>
                </c:pt>
                <c:pt idx="1">
                  <c:v>Station 2</c:v>
                </c:pt>
                <c:pt idx="2">
                  <c:v>Station 3</c:v>
                </c:pt>
                <c:pt idx="3">
                  <c:v>Station 4</c:v>
                </c:pt>
              </c:strCache>
            </c:strRef>
          </c:cat>
          <c:val>
            <c:numRef>
              <c:f>('Integrated Values'!$J$6,'Integrated Values'!$J$12,'Integrated Values'!$J$19,'Integrated Values'!$J$26)</c:f>
              <c:numCache>
                <c:formatCode>0</c:formatCode>
                <c:ptCount val="4"/>
                <c:pt idx="0">
                  <c:v>5.35296988880822</c:v>
                </c:pt>
                <c:pt idx="1">
                  <c:v>7.263805007322134</c:v>
                </c:pt>
                <c:pt idx="2">
                  <c:v>6.750412984878674</c:v>
                </c:pt>
                <c:pt idx="3">
                  <c:v>4.388226138935133</c:v>
                </c:pt>
              </c:numCache>
            </c:numRef>
          </c:val>
        </c:ser>
        <c:axId val="673434552"/>
        <c:axId val="675534504"/>
      </c:barChart>
      <c:catAx>
        <c:axId val="673434552"/>
        <c:scaling>
          <c:orientation val="minMax"/>
        </c:scaling>
        <c:axPos val="b"/>
        <c:tickLblPos val="nextTo"/>
        <c:crossAx val="675534504"/>
        <c:crosses val="autoZero"/>
        <c:auto val="1"/>
        <c:lblAlgn val="ctr"/>
        <c:lblOffset val="100"/>
      </c:catAx>
      <c:valAx>
        <c:axId val="675534504"/>
        <c:scaling>
          <c:orientation val="minMax"/>
          <c:max val="80.0"/>
        </c:scaling>
        <c:axPos val="l"/>
        <c:majorGridlines/>
        <c:numFmt formatCode="0" sourceLinked="1"/>
        <c:tickLblPos val="nextTo"/>
        <c:crossAx val="6734345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2um Filters Integrated Primary Production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total</c:v>
          </c:tx>
          <c:errBars>
            <c:errBarType val="both"/>
            <c:errValType val="cust"/>
            <c:noEndCap val="1"/>
            <c:plus>
              <c:numRef>
                <c:f>('Integrated Values'!$Q$5,'Integrated Values'!$Q$11,'Integrated Values'!$Q$18,'Integrated Values'!$Q$25)</c:f>
                <c:numCache>
                  <c:formatCode>General</c:formatCode>
                  <c:ptCount val="4"/>
                  <c:pt idx="0">
                    <c:v>11.55832590492597</c:v>
                  </c:pt>
                  <c:pt idx="1">
                    <c:v>4.777688471798875</c:v>
                  </c:pt>
                  <c:pt idx="2">
                    <c:v>3.491115541654844</c:v>
                  </c:pt>
                  <c:pt idx="3">
                    <c:v>7.780823700126337</c:v>
                  </c:pt>
                </c:numCache>
              </c:numRef>
            </c:plus>
            <c:minus>
              <c:numRef>
                <c:f>('Integrated Values'!$Q$5,'Integrated Values'!$Q$11,'Integrated Values'!$Q$18,'Integrated Values'!$Q$25)</c:f>
                <c:numCache>
                  <c:formatCode>General</c:formatCode>
                  <c:ptCount val="4"/>
                  <c:pt idx="0">
                    <c:v>11.55832590492597</c:v>
                  </c:pt>
                  <c:pt idx="1">
                    <c:v>4.777688471798875</c:v>
                  </c:pt>
                  <c:pt idx="2">
                    <c:v>3.491115541654844</c:v>
                  </c:pt>
                  <c:pt idx="3">
                    <c:v>7.780823700126337</c:v>
                  </c:pt>
                </c:numCache>
              </c:numRef>
            </c:minus>
          </c:errBars>
          <c:cat>
            <c:strRef>
              <c:f>('Integrated Values'!$A$4,'Integrated Values'!$A$10,'Integrated Values'!$A$17,'Integrated Values'!$A$24)</c:f>
              <c:strCache>
                <c:ptCount val="4"/>
                <c:pt idx="0">
                  <c:v>Station 1</c:v>
                </c:pt>
                <c:pt idx="1">
                  <c:v>Station 2</c:v>
                </c:pt>
                <c:pt idx="2">
                  <c:v>Station 3</c:v>
                </c:pt>
                <c:pt idx="3">
                  <c:v>Station 4</c:v>
                </c:pt>
              </c:strCache>
            </c:strRef>
          </c:cat>
          <c:val>
            <c:numRef>
              <c:f>('Integrated Values'!$P$5,'Integrated Values'!$P$11,'Integrated Values'!$P$18,'Integrated Values'!$P$25)</c:f>
              <c:numCache>
                <c:formatCode>0</c:formatCode>
                <c:ptCount val="4"/>
                <c:pt idx="0">
                  <c:v>77.97536643792731</c:v>
                </c:pt>
                <c:pt idx="1">
                  <c:v>89.93436284175827</c:v>
                </c:pt>
                <c:pt idx="2">
                  <c:v>63.58841467864509</c:v>
                </c:pt>
                <c:pt idx="3">
                  <c:v>76.33465769481094</c:v>
                </c:pt>
              </c:numCache>
            </c:numRef>
          </c:val>
        </c:ser>
        <c:ser>
          <c:idx val="1"/>
          <c:order val="1"/>
          <c:tx>
            <c:v>"top 75"</c:v>
          </c:tx>
          <c:errBars>
            <c:errBarType val="both"/>
            <c:errValType val="cust"/>
            <c:noEndCap val="1"/>
            <c:plus>
              <c:numRef>
                <c:f>('Integrated Values'!$Q$5,'Integrated Values'!$Q$11,'Integrated Values'!$Q$18,'Integrated Values'!$Q$25)</c:f>
                <c:numCache>
                  <c:formatCode>General</c:formatCode>
                  <c:ptCount val="4"/>
                  <c:pt idx="0">
                    <c:v>11.55832590492597</c:v>
                  </c:pt>
                  <c:pt idx="1">
                    <c:v>4.777688471798875</c:v>
                  </c:pt>
                  <c:pt idx="2">
                    <c:v>3.491115541654844</c:v>
                  </c:pt>
                  <c:pt idx="3">
                    <c:v>7.780823700126337</c:v>
                  </c:pt>
                </c:numCache>
              </c:numRef>
            </c:plus>
            <c:minus>
              <c:numRef>
                <c:f>('Integrated Values'!$Q$5,'Integrated Values'!$Q$11,'Integrated Values'!$Q$18,'Integrated Values'!$Q$25)</c:f>
                <c:numCache>
                  <c:formatCode>General</c:formatCode>
                  <c:ptCount val="4"/>
                  <c:pt idx="0">
                    <c:v>11.55832590492597</c:v>
                  </c:pt>
                  <c:pt idx="1">
                    <c:v>4.777688471798875</c:v>
                  </c:pt>
                  <c:pt idx="2">
                    <c:v>3.491115541654844</c:v>
                  </c:pt>
                  <c:pt idx="3">
                    <c:v>7.780823700126337</c:v>
                  </c:pt>
                </c:numCache>
              </c:numRef>
            </c:minus>
          </c:errBars>
          <c:cat>
            <c:strRef>
              <c:f>('Integrated Values'!$A$4,'Integrated Values'!$A$10,'Integrated Values'!$A$17,'Integrated Values'!$A$24)</c:f>
              <c:strCache>
                <c:ptCount val="4"/>
                <c:pt idx="0">
                  <c:v>Station 1</c:v>
                </c:pt>
                <c:pt idx="1">
                  <c:v>Station 2</c:v>
                </c:pt>
                <c:pt idx="2">
                  <c:v>Station 3</c:v>
                </c:pt>
                <c:pt idx="3">
                  <c:v>Station 4</c:v>
                </c:pt>
              </c:strCache>
            </c:strRef>
          </c:cat>
          <c:val>
            <c:numRef>
              <c:f>('Integrated Values'!$P$7,'Integrated Values'!$P$13,'Integrated Values'!$P$20,'Integrated Values'!$P$27)</c:f>
              <c:numCache>
                <c:formatCode>0</c:formatCode>
                <c:ptCount val="4"/>
                <c:pt idx="0">
                  <c:v>69.96672042144616</c:v>
                </c:pt>
                <c:pt idx="1">
                  <c:v>76.44911154284872</c:v>
                </c:pt>
                <c:pt idx="2">
                  <c:v>52.18510394029567</c:v>
                </c:pt>
                <c:pt idx="3">
                  <c:v>67.049986886936</c:v>
                </c:pt>
              </c:numCache>
            </c:numRef>
          </c:val>
        </c:ser>
        <c:ser>
          <c:idx val="2"/>
          <c:order val="2"/>
          <c:tx>
            <c:strRef>
              <c:f>'Integrated Values'!$A$19</c:f>
              <c:strCache>
                <c:ptCount val="1"/>
                <c:pt idx="0">
                  <c:v>below 75 m</c:v>
                </c:pt>
              </c:strCache>
            </c:strRef>
          </c:tx>
          <c:errBars>
            <c:errBarType val="both"/>
            <c:errValType val="cust"/>
            <c:noEndCap val="1"/>
            <c:plus>
              <c:numRef>
                <c:f>('Integrated Values'!$Q$6,'Integrated Values'!$Q$12,'Integrated Values'!$Q$19,'Integrated Values'!$Q$26)</c:f>
                <c:numCache>
                  <c:formatCode>General</c:formatCode>
                  <c:ptCount val="4"/>
                  <c:pt idx="0">
                    <c:v>0.667115619699664</c:v>
                  </c:pt>
                  <c:pt idx="1">
                    <c:v>1.602303805873898</c:v>
                  </c:pt>
                  <c:pt idx="2">
                    <c:v>0.799617122358235</c:v>
                  </c:pt>
                  <c:pt idx="3">
                    <c:v>0.539968769176098</c:v>
                  </c:pt>
                </c:numCache>
              </c:numRef>
            </c:plus>
            <c:minus>
              <c:numRef>
                <c:f>('Integrated Values'!$Q$6,'Integrated Values'!$Q$12,'Integrated Values'!$Q$19,'Integrated Values'!$Q$26)</c:f>
                <c:numCache>
                  <c:formatCode>General</c:formatCode>
                  <c:ptCount val="4"/>
                  <c:pt idx="0">
                    <c:v>0.667115619699664</c:v>
                  </c:pt>
                  <c:pt idx="1">
                    <c:v>1.602303805873898</c:v>
                  </c:pt>
                  <c:pt idx="2">
                    <c:v>0.799617122358235</c:v>
                  </c:pt>
                  <c:pt idx="3">
                    <c:v>0.539968769176098</c:v>
                  </c:pt>
                </c:numCache>
              </c:numRef>
            </c:minus>
          </c:errBars>
          <c:cat>
            <c:strRef>
              <c:f>('Integrated Values'!$A$4,'Integrated Values'!$A$10,'Integrated Values'!$A$17,'Integrated Values'!$A$24)</c:f>
              <c:strCache>
                <c:ptCount val="4"/>
                <c:pt idx="0">
                  <c:v>Station 1</c:v>
                </c:pt>
                <c:pt idx="1">
                  <c:v>Station 2</c:v>
                </c:pt>
                <c:pt idx="2">
                  <c:v>Station 3</c:v>
                </c:pt>
                <c:pt idx="3">
                  <c:v>Station 4</c:v>
                </c:pt>
              </c:strCache>
            </c:strRef>
          </c:cat>
          <c:val>
            <c:numRef>
              <c:f>('Integrated Values'!$P$6,'Integrated Values'!$P$12,'Integrated Values'!$P$19,'Integrated Values'!$P$26)</c:f>
              <c:numCache>
                <c:formatCode>0</c:formatCode>
                <c:ptCount val="4"/>
                <c:pt idx="0">
                  <c:v>7.203764231805662</c:v>
                </c:pt>
                <c:pt idx="1">
                  <c:v>13.48525129890955</c:v>
                </c:pt>
                <c:pt idx="2">
                  <c:v>11.40331073834941</c:v>
                </c:pt>
                <c:pt idx="3">
                  <c:v>9.284670807874947</c:v>
                </c:pt>
              </c:numCache>
            </c:numRef>
          </c:val>
        </c:ser>
        <c:axId val="673272776"/>
        <c:axId val="681857624"/>
      </c:barChart>
      <c:catAx>
        <c:axId val="673272776"/>
        <c:scaling>
          <c:orientation val="minMax"/>
        </c:scaling>
        <c:axPos val="b"/>
        <c:tickLblPos val="nextTo"/>
        <c:crossAx val="681857624"/>
        <c:crosses val="autoZero"/>
        <c:auto val="1"/>
        <c:lblAlgn val="ctr"/>
        <c:lblOffset val="100"/>
      </c:catAx>
      <c:valAx>
        <c:axId val="681857624"/>
        <c:scaling>
          <c:orientation val="minMax"/>
          <c:max val="80.0"/>
        </c:scaling>
        <c:axPos val="l"/>
        <c:majorGridlines/>
        <c:numFmt formatCode="0" sourceLinked="1"/>
        <c:tickLblPos val="nextTo"/>
        <c:crossAx val="6732727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.2um Filters Integrated Primary Production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total</c:v>
          </c:tx>
          <c:errBars>
            <c:errBarType val="both"/>
            <c:errValType val="cust"/>
            <c:noEndCap val="1"/>
            <c:plus>
              <c:numRef>
                <c:f>('Integrated Values'!$W$5,'Integrated Values'!$W$11,'Integrated Values'!$W$18,'Integrated Values'!$W$25)</c:f>
                <c:numCache>
                  <c:formatCode>General</c:formatCode>
                  <c:ptCount val="4"/>
                  <c:pt idx="0">
                    <c:v>45.58741380644133</c:v>
                  </c:pt>
                  <c:pt idx="1">
                    <c:v>13.93110695747293</c:v>
                  </c:pt>
                  <c:pt idx="2">
                    <c:v>24.87050940355082</c:v>
                  </c:pt>
                  <c:pt idx="3">
                    <c:v>16.19919586979044</c:v>
                  </c:pt>
                </c:numCache>
              </c:numRef>
            </c:plus>
            <c:minus>
              <c:numRef>
                <c:f>('Integrated Values'!$W$5,'Integrated Values'!$W$11,'Integrated Values'!$W$18,'Integrated Values'!$W$25)</c:f>
                <c:numCache>
                  <c:formatCode>General</c:formatCode>
                  <c:ptCount val="4"/>
                  <c:pt idx="0">
                    <c:v>45.58741380644133</c:v>
                  </c:pt>
                  <c:pt idx="1">
                    <c:v>13.93110695747293</c:v>
                  </c:pt>
                  <c:pt idx="2">
                    <c:v>24.87050940355082</c:v>
                  </c:pt>
                  <c:pt idx="3">
                    <c:v>16.19919586979044</c:v>
                  </c:pt>
                </c:numCache>
              </c:numRef>
            </c:minus>
          </c:errBars>
          <c:cat>
            <c:strRef>
              <c:f>('Integrated Values'!$A$4,'Integrated Values'!$A$10,'Integrated Values'!$A$17,'Integrated Values'!$A$24)</c:f>
              <c:strCache>
                <c:ptCount val="4"/>
                <c:pt idx="0">
                  <c:v>Station 1</c:v>
                </c:pt>
                <c:pt idx="1">
                  <c:v>Station 2</c:v>
                </c:pt>
                <c:pt idx="2">
                  <c:v>Station 3</c:v>
                </c:pt>
                <c:pt idx="3">
                  <c:v>Station 4</c:v>
                </c:pt>
              </c:strCache>
            </c:strRef>
          </c:cat>
          <c:val>
            <c:numRef>
              <c:f>('Integrated Values'!$V$5,'Integrated Values'!$V$11,'Integrated Values'!$V$18,'Integrated Values'!$V$25)</c:f>
              <c:numCache>
                <c:formatCode>0</c:formatCode>
                <c:ptCount val="4"/>
                <c:pt idx="0">
                  <c:v>292.4448653468839</c:v>
                </c:pt>
                <c:pt idx="1">
                  <c:v>290.0444415282981</c:v>
                </c:pt>
                <c:pt idx="2">
                  <c:v>249.3879385838967</c:v>
                </c:pt>
                <c:pt idx="3">
                  <c:v>281.3345258915935</c:v>
                </c:pt>
              </c:numCache>
            </c:numRef>
          </c:val>
        </c:ser>
        <c:ser>
          <c:idx val="1"/>
          <c:order val="1"/>
          <c:tx>
            <c:v>"top 75"</c:v>
          </c:tx>
          <c:errBars>
            <c:errBarType val="both"/>
            <c:errValType val="cust"/>
            <c:noEndCap val="1"/>
            <c:plus>
              <c:numRef>
                <c:f>('Integrated Values'!$W$7,'Integrated Values'!$W$13,'Integrated Values'!$W$20,'Integrated Values'!$W$27)</c:f>
                <c:numCache>
                  <c:formatCode>General</c:formatCode>
                  <c:ptCount val="4"/>
                  <c:pt idx="0">
                    <c:v>45.14793616828179</c:v>
                  </c:pt>
                  <c:pt idx="1">
                    <c:v>13.3704787159949</c:v>
                  </c:pt>
                  <c:pt idx="2">
                    <c:v>23.70927893746729</c:v>
                  </c:pt>
                  <c:pt idx="3">
                    <c:v>15.83604652186665</c:v>
                  </c:pt>
                </c:numCache>
              </c:numRef>
            </c:plus>
            <c:minus>
              <c:numRef>
                <c:f>('Integrated Values'!$W$7,'Integrated Values'!$W$13,'Integrated Values'!$W$20,'Integrated Values'!$W$27)</c:f>
                <c:numCache>
                  <c:formatCode>General</c:formatCode>
                  <c:ptCount val="4"/>
                  <c:pt idx="0">
                    <c:v>45.14793616828179</c:v>
                  </c:pt>
                  <c:pt idx="1">
                    <c:v>13.3704787159949</c:v>
                  </c:pt>
                  <c:pt idx="2">
                    <c:v>23.70927893746729</c:v>
                  </c:pt>
                  <c:pt idx="3">
                    <c:v>15.83604652186665</c:v>
                  </c:pt>
                </c:numCache>
              </c:numRef>
            </c:minus>
          </c:errBars>
          <c:cat>
            <c:strRef>
              <c:f>('Integrated Values'!$A$4,'Integrated Values'!$A$10,'Integrated Values'!$A$17,'Integrated Values'!$A$24)</c:f>
              <c:strCache>
                <c:ptCount val="4"/>
                <c:pt idx="0">
                  <c:v>Station 1</c:v>
                </c:pt>
                <c:pt idx="1">
                  <c:v>Station 2</c:v>
                </c:pt>
                <c:pt idx="2">
                  <c:v>Station 3</c:v>
                </c:pt>
                <c:pt idx="3">
                  <c:v>Station 4</c:v>
                </c:pt>
              </c:strCache>
            </c:strRef>
          </c:cat>
          <c:val>
            <c:numRef>
              <c:f>('Integrated Values'!$V$7,'Integrated Values'!$V$13,'Integrated Values'!$V$20,'Integrated Values'!$V$27)</c:f>
              <c:numCache>
                <c:formatCode>0</c:formatCode>
                <c:ptCount val="4"/>
                <c:pt idx="0">
                  <c:v>220.0821801529026</c:v>
                </c:pt>
                <c:pt idx="1">
                  <c:v>211.9242981703504</c:v>
                </c:pt>
                <c:pt idx="2">
                  <c:v>178.4343541329996</c:v>
                </c:pt>
                <c:pt idx="3">
                  <c:v>238.4109471875306</c:v>
                </c:pt>
              </c:numCache>
            </c:numRef>
          </c:val>
        </c:ser>
        <c:ser>
          <c:idx val="2"/>
          <c:order val="2"/>
          <c:tx>
            <c:strRef>
              <c:f>'Integrated Values'!$A$19</c:f>
              <c:strCache>
                <c:ptCount val="1"/>
                <c:pt idx="0">
                  <c:v>below 75 m</c:v>
                </c:pt>
              </c:strCache>
            </c:strRef>
          </c:tx>
          <c:errBars>
            <c:errBarType val="both"/>
            <c:errValType val="cust"/>
            <c:noEndCap val="1"/>
            <c:plus>
              <c:numRef>
                <c:f>('Integrated Values'!$W$6,'Integrated Values'!$W$12,'Integrated Values'!$W$19,'Integrated Values'!$W$26)</c:f>
                <c:numCache>
                  <c:formatCode>General</c:formatCode>
                  <c:ptCount val="4"/>
                  <c:pt idx="0">
                    <c:v>6.31475710573822</c:v>
                  </c:pt>
                  <c:pt idx="1">
                    <c:v>3.912293440640422</c:v>
                  </c:pt>
                  <c:pt idx="2">
                    <c:v>7.51081422067409</c:v>
                  </c:pt>
                  <c:pt idx="3">
                    <c:v>3.410803041090286</c:v>
                  </c:pt>
                </c:numCache>
              </c:numRef>
            </c:plus>
            <c:minus>
              <c:numRef>
                <c:f>('Integrated Values'!$W$6,'Integrated Values'!$W$12,'Integrated Values'!$W$19,'Integrated Values'!$W$26)</c:f>
                <c:numCache>
                  <c:formatCode>General</c:formatCode>
                  <c:ptCount val="4"/>
                  <c:pt idx="0">
                    <c:v>6.31475710573822</c:v>
                  </c:pt>
                  <c:pt idx="1">
                    <c:v>3.912293440640422</c:v>
                  </c:pt>
                  <c:pt idx="2">
                    <c:v>7.51081422067409</c:v>
                  </c:pt>
                  <c:pt idx="3">
                    <c:v>3.410803041090286</c:v>
                  </c:pt>
                </c:numCache>
              </c:numRef>
            </c:minus>
          </c:errBars>
          <c:cat>
            <c:strRef>
              <c:f>('Integrated Values'!$A$4,'Integrated Values'!$A$10,'Integrated Values'!$A$17,'Integrated Values'!$A$24)</c:f>
              <c:strCache>
                <c:ptCount val="4"/>
                <c:pt idx="0">
                  <c:v>Station 1</c:v>
                </c:pt>
                <c:pt idx="1">
                  <c:v>Station 2</c:v>
                </c:pt>
                <c:pt idx="2">
                  <c:v>Station 3</c:v>
                </c:pt>
                <c:pt idx="3">
                  <c:v>Station 4</c:v>
                </c:pt>
              </c:strCache>
            </c:strRef>
          </c:cat>
          <c:val>
            <c:numRef>
              <c:f>('Integrated Values'!$V$6,'Integrated Values'!$V$12,'Integrated Values'!$V$19,'Integrated Values'!$V$26)</c:f>
              <c:numCache>
                <c:formatCode>0</c:formatCode>
                <c:ptCount val="4"/>
                <c:pt idx="0">
                  <c:v>72.36268519398133</c:v>
                </c:pt>
                <c:pt idx="1">
                  <c:v>78.12014335794765</c:v>
                </c:pt>
                <c:pt idx="2">
                  <c:v>70.95358445089705</c:v>
                </c:pt>
                <c:pt idx="3">
                  <c:v>42.92357870406287</c:v>
                </c:pt>
              </c:numCache>
            </c:numRef>
          </c:val>
        </c:ser>
        <c:axId val="676072504"/>
        <c:axId val="596499352"/>
      </c:barChart>
      <c:catAx>
        <c:axId val="676072504"/>
        <c:scaling>
          <c:orientation val="minMax"/>
        </c:scaling>
        <c:axPos val="b"/>
        <c:tickLblPos val="nextTo"/>
        <c:crossAx val="596499352"/>
        <c:crosses val="autoZero"/>
        <c:auto val="1"/>
        <c:lblAlgn val="ctr"/>
        <c:lblOffset val="100"/>
      </c:catAx>
      <c:valAx>
        <c:axId val="596499352"/>
        <c:scaling>
          <c:orientation val="minMax"/>
          <c:max val="300.0"/>
        </c:scaling>
        <c:axPos val="l"/>
        <c:majorGridlines/>
        <c:numFmt formatCode="0" sourceLinked="1"/>
        <c:tickLblPos val="nextTo"/>
        <c:crossAx val="6760725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25" b="1" i="0" strike="noStrike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Primary Production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25" b="1" i="0" strike="noStrike">
                <a:solidFill>
                  <a:srgbClr val="000000"/>
                </a:solidFill>
                <a:latin typeface="Arial"/>
                <a:ea typeface="Arial"/>
                <a:cs typeface="Arial"/>
              </a:rPr>
              <a:t>Whole- Station</a:t>
            </a:r>
            <a:r>
              <a:rPr lang="en-US" sz="1525" b="1" i="0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1</a:t>
            </a:r>
          </a:p>
        </c:rich>
      </c:tx>
      <c:layout>
        <c:manualLayout>
          <c:xMode val="edge"/>
          <c:yMode val="edge"/>
          <c:x val="0.214137419380366"/>
          <c:y val="0.028301913263069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316432642553"/>
          <c:y val="0.240534521158129"/>
          <c:w val="0.773868634675482"/>
          <c:h val="0.712694877505568"/>
        </c:manualLayout>
      </c:layout>
      <c:scatterChart>
        <c:scatterStyle val="lineMarker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plus>
              <c:numRef>
                <c:f>'GFF-all stations'!$E$3:$E$11</c:f>
                <c:numCache>
                  <c:formatCode>General</c:formatCode>
                  <c:ptCount val="9"/>
                  <c:pt idx="0">
                    <c:v>0.350859144625128</c:v>
                  </c:pt>
                  <c:pt idx="1">
                    <c:v>0.378072195502093</c:v>
                  </c:pt>
                  <c:pt idx="2">
                    <c:v>0.0951061618887899</c:v>
                  </c:pt>
                  <c:pt idx="3">
                    <c:v>0.075667361927951</c:v>
                  </c:pt>
                  <c:pt idx="4">
                    <c:v>0.00763568681299138</c:v>
                  </c:pt>
                  <c:pt idx="5">
                    <c:v>0.00396442077892269</c:v>
                  </c:pt>
                  <c:pt idx="6">
                    <c:v>0.00111202335751341</c:v>
                  </c:pt>
                  <c:pt idx="7">
                    <c:v>0.00497421993683606</c:v>
                  </c:pt>
                </c:numCache>
              </c:numRef>
            </c:plus>
            <c:minus>
              <c:numRef>
                <c:f>'GFF-all stations'!$E$3:$E$11</c:f>
                <c:numCache>
                  <c:formatCode>General</c:formatCode>
                  <c:ptCount val="9"/>
                  <c:pt idx="0">
                    <c:v>0.350859144625128</c:v>
                  </c:pt>
                  <c:pt idx="1">
                    <c:v>0.378072195502093</c:v>
                  </c:pt>
                  <c:pt idx="2">
                    <c:v>0.0951061618887899</c:v>
                  </c:pt>
                  <c:pt idx="3">
                    <c:v>0.075667361927951</c:v>
                  </c:pt>
                  <c:pt idx="4">
                    <c:v>0.00763568681299138</c:v>
                  </c:pt>
                  <c:pt idx="5">
                    <c:v>0.00396442077892269</c:v>
                  </c:pt>
                  <c:pt idx="6">
                    <c:v>0.00111202335751341</c:v>
                  </c:pt>
                  <c:pt idx="7">
                    <c:v>0.00497421993683606</c:v>
                  </c:pt>
                </c:numCache>
              </c:numRef>
            </c:minus>
            <c:spPr>
              <a:ln w="12700">
                <a:solidFill>
                  <a:srgbClr val="000090"/>
                </a:solidFill>
                <a:prstDash val="solid"/>
              </a:ln>
            </c:spPr>
          </c:errBars>
          <c:xVal>
            <c:numRef>
              <c:f>'GFF-all stations'!$D$3:$D$11</c:f>
              <c:numCache>
                <c:formatCode>General</c:formatCode>
                <c:ptCount val="9"/>
                <c:pt idx="0">
                  <c:v>0.929874846871569</c:v>
                </c:pt>
                <c:pt idx="1">
                  <c:v>0.658244391237902</c:v>
                </c:pt>
                <c:pt idx="2">
                  <c:v>0.419250725735289</c:v>
                </c:pt>
                <c:pt idx="3">
                  <c:v>0.411588960846097</c:v>
                </c:pt>
                <c:pt idx="4">
                  <c:v>0.0839201246911538</c:v>
                </c:pt>
                <c:pt idx="5">
                  <c:v>0.0177054395851776</c:v>
                </c:pt>
                <c:pt idx="6">
                  <c:v>0.0113324281199405</c:v>
                </c:pt>
                <c:pt idx="7">
                  <c:v>0.0153319466390706</c:v>
                </c:pt>
                <c:pt idx="8">
                  <c:v>0.0</c:v>
                </c:pt>
              </c:numCache>
            </c:numRef>
          </c:xVal>
          <c:yVal>
            <c:numRef>
              <c:f>'GFF-all stations'!$A$3:$A$11</c:f>
              <c:numCache>
                <c:formatCode>General</c:formatCode>
                <c:ptCount val="9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  <c:pt idx="8">
                  <c:v>200.0</c:v>
                </c:pt>
              </c:numCache>
            </c:numRef>
          </c:yVal>
        </c:ser>
        <c:axId val="671053640"/>
        <c:axId val="608176744"/>
      </c:scatterChart>
      <c:valAx>
        <c:axId val="671053640"/>
        <c:scaling>
          <c:orientation val="minMax"/>
          <c:max val="1.2"/>
          <c:min val="0.0"/>
        </c:scaling>
        <c:axPos val="t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(uM</a:t>
                </a:r>
                <a:r>
                  <a:rPr lang="en-US" baseline="0"/>
                  <a:t> </a:t>
                </a:r>
                <a:r>
                  <a:rPr lang="en-US"/>
                  <a:t>C/day)</a:t>
                </a:r>
              </a:p>
            </c:rich>
          </c:tx>
          <c:layout>
            <c:manualLayout>
              <c:xMode val="edge"/>
              <c:yMode val="edge"/>
              <c:x val="0.3978597258676"/>
              <c:y val="0.13173033659254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176744"/>
        <c:crosses val="autoZero"/>
        <c:crossBetween val="midCat"/>
        <c:majorUnit val="0.2"/>
        <c:minorUnit val="0.1"/>
      </c:valAx>
      <c:valAx>
        <c:axId val="608176744"/>
        <c:scaling>
          <c:orientation val="maxMin"/>
          <c:max val="225.0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(m)</a:t>
                </a:r>
              </a:p>
            </c:rich>
          </c:tx>
          <c:layout>
            <c:manualLayout>
              <c:xMode val="edge"/>
              <c:yMode val="edge"/>
              <c:x val="0.0332639575831915"/>
              <c:y val="0.5471706153657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053640"/>
        <c:crosses val="autoZero"/>
        <c:crossBetween val="midCat"/>
        <c:majorUnit val="25.0"/>
        <c:minorUnit val="25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25" b="1" i="0" strike="noStrike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Primary Production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25" b="1" i="0" strike="noStrike">
                <a:solidFill>
                  <a:srgbClr val="000000"/>
                </a:solidFill>
                <a:latin typeface="Arial"/>
                <a:ea typeface="Arial"/>
                <a:cs typeface="Arial"/>
              </a:rPr>
              <a:t>Whole- Station</a:t>
            </a:r>
            <a:r>
              <a:rPr lang="en-US" sz="1525" b="1" i="0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3</a:t>
            </a:r>
          </a:p>
        </c:rich>
      </c:tx>
      <c:layout>
        <c:manualLayout>
          <c:xMode val="edge"/>
          <c:yMode val="edge"/>
          <c:x val="0.214137419380366"/>
          <c:y val="0.028301913263069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316432642553"/>
          <c:y val="0.240534521158129"/>
          <c:w val="0.773868634675482"/>
          <c:h val="0.712694877505568"/>
        </c:manualLayout>
      </c:layout>
      <c:scatterChart>
        <c:scatterStyle val="lineMarker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plus>
              <c:numRef>
                <c:f>'GFF-all stations'!$Q$3:$Q$11</c:f>
                <c:numCache>
                  <c:formatCode>General</c:formatCode>
                  <c:ptCount val="9"/>
                  <c:pt idx="0">
                    <c:v>0.161341220810286</c:v>
                  </c:pt>
                  <c:pt idx="1">
                    <c:v>0.0678327630021428</c:v>
                  </c:pt>
                  <c:pt idx="2">
                    <c:v>0.0566834131579818</c:v>
                  </c:pt>
                  <c:pt idx="3">
                    <c:v>0.0341645019841029</c:v>
                  </c:pt>
                  <c:pt idx="4">
                    <c:v>0.00790593714802811</c:v>
                  </c:pt>
                  <c:pt idx="5">
                    <c:v>0.00171508021968794</c:v>
                  </c:pt>
                  <c:pt idx="6">
                    <c:v>0.0</c:v>
                  </c:pt>
                  <c:pt idx="7">
                    <c:v>0.000182775210756231</c:v>
                  </c:pt>
                  <c:pt idx="8">
                    <c:v>0.0</c:v>
                  </c:pt>
                </c:numCache>
              </c:numRef>
            </c:plus>
            <c:minus>
              <c:numRef>
                <c:f>'GFF-all stations'!$Q$3:$Q$11</c:f>
                <c:numCache>
                  <c:formatCode>General</c:formatCode>
                  <c:ptCount val="9"/>
                  <c:pt idx="0">
                    <c:v>0.161341220810286</c:v>
                  </c:pt>
                  <c:pt idx="1">
                    <c:v>0.0678327630021428</c:v>
                  </c:pt>
                  <c:pt idx="2">
                    <c:v>0.0566834131579818</c:v>
                  </c:pt>
                  <c:pt idx="3">
                    <c:v>0.0341645019841029</c:v>
                  </c:pt>
                  <c:pt idx="4">
                    <c:v>0.00790593714802811</c:v>
                  </c:pt>
                  <c:pt idx="5">
                    <c:v>0.00171508021968794</c:v>
                  </c:pt>
                  <c:pt idx="6">
                    <c:v>0.0</c:v>
                  </c:pt>
                  <c:pt idx="7">
                    <c:v>0.000182775210756231</c:v>
                  </c:pt>
                  <c:pt idx="8">
                    <c:v>0.0</c:v>
                  </c:pt>
                </c:numCache>
              </c:numRef>
            </c:minus>
            <c:spPr>
              <a:ln w="12700">
                <a:solidFill>
                  <a:srgbClr val="000090"/>
                </a:solidFill>
                <a:prstDash val="solid"/>
              </a:ln>
            </c:spPr>
          </c:errBars>
          <c:xVal>
            <c:numRef>
              <c:f>'GFF-all stations'!$P$3:$P$11</c:f>
              <c:numCache>
                <c:formatCode>General</c:formatCode>
                <c:ptCount val="9"/>
                <c:pt idx="0">
                  <c:v>0.496109945873447</c:v>
                </c:pt>
                <c:pt idx="1">
                  <c:v>0.44051124307461</c:v>
                </c:pt>
                <c:pt idx="2">
                  <c:v>0.551405331780558</c:v>
                </c:pt>
                <c:pt idx="3">
                  <c:v>0.257792783263382</c:v>
                </c:pt>
                <c:pt idx="4">
                  <c:v>0.193027744783791</c:v>
                </c:pt>
                <c:pt idx="5">
                  <c:v>0.0216770367527071</c:v>
                </c:pt>
                <c:pt idx="6">
                  <c:v>0.00710828600342596</c:v>
                </c:pt>
                <c:pt idx="7">
                  <c:v>0.00634349644724209</c:v>
                </c:pt>
                <c:pt idx="8">
                  <c:v>0.0</c:v>
                </c:pt>
              </c:numCache>
            </c:numRef>
          </c:xVal>
          <c:yVal>
            <c:numRef>
              <c:f>'GFF-all stations'!$A$3:$A$11</c:f>
              <c:numCache>
                <c:formatCode>General</c:formatCode>
                <c:ptCount val="9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  <c:pt idx="8">
                  <c:v>200.0</c:v>
                </c:pt>
              </c:numCache>
            </c:numRef>
          </c:yVal>
        </c:ser>
        <c:axId val="673752360"/>
        <c:axId val="608302120"/>
      </c:scatterChart>
      <c:valAx>
        <c:axId val="673752360"/>
        <c:scaling>
          <c:orientation val="minMax"/>
          <c:max val="1.2"/>
          <c:min val="0.0"/>
        </c:scaling>
        <c:axPos val="t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(uM</a:t>
                </a:r>
                <a:r>
                  <a:rPr lang="en-US" baseline="0"/>
                  <a:t> </a:t>
                </a:r>
                <a:r>
                  <a:rPr lang="en-US"/>
                  <a:t>C/day)</a:t>
                </a:r>
              </a:p>
            </c:rich>
          </c:tx>
          <c:layout>
            <c:manualLayout>
              <c:xMode val="edge"/>
              <c:yMode val="edge"/>
              <c:x val="0.3978597258676"/>
              <c:y val="0.13173033659254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302120"/>
        <c:crosses val="autoZero"/>
        <c:crossBetween val="midCat"/>
        <c:majorUnit val="0.2"/>
        <c:minorUnit val="0.1"/>
      </c:valAx>
      <c:valAx>
        <c:axId val="608302120"/>
        <c:scaling>
          <c:orientation val="maxMin"/>
          <c:max val="225.0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(m)</a:t>
                </a:r>
              </a:p>
            </c:rich>
          </c:tx>
          <c:layout>
            <c:manualLayout>
              <c:xMode val="edge"/>
              <c:yMode val="edge"/>
              <c:x val="0.0332639575831915"/>
              <c:y val="0.5471706153657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752360"/>
        <c:crossesAt val="0.0"/>
        <c:crossBetween val="midCat"/>
        <c:majorUnit val="25.0"/>
        <c:minorUnit val="25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25" b="1" i="0" strike="noStrike">
                <a:solidFill>
                  <a:srgbClr val="000000"/>
                </a:solidFill>
                <a:latin typeface="Arial"/>
                <a:ea typeface="Arial"/>
                <a:cs typeface="Arial"/>
              </a:rPr>
              <a:t>KM1010 Station 2 Primary Production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25" b="1" i="0" strike="noStrike">
                <a:solidFill>
                  <a:srgbClr val="000000"/>
                </a:solidFill>
                <a:latin typeface="Arial"/>
                <a:ea typeface="Arial"/>
                <a:cs typeface="Arial"/>
              </a:rPr>
              <a:t>Whole</a:t>
            </a:r>
          </a:p>
        </c:rich>
      </c:tx>
      <c:layout>
        <c:manualLayout>
          <c:xMode val="edge"/>
          <c:yMode val="edge"/>
          <c:x val="0.214137419380366"/>
          <c:y val="0.028301913263069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316432642553"/>
          <c:y val="0.240534521158129"/>
          <c:w val="0.773868634675482"/>
          <c:h val="0.712694877505568"/>
        </c:manualLayout>
      </c:layout>
      <c:scatterChart>
        <c:scatterStyle val="lineMarker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plus>
              <c:numRef>
                <c:f>'[4]graph whole'!$C$4:$C$10</c:f>
                <c:numCache>
                  <c:formatCode>General</c:formatCode>
                  <c:ptCount val="7"/>
                  <c:pt idx="0">
                    <c:v>1.33697359025114</c:v>
                  </c:pt>
                  <c:pt idx="1">
                    <c:v>1.045718820500166</c:v>
                  </c:pt>
                  <c:pt idx="2">
                    <c:v>0.211884959951926</c:v>
                  </c:pt>
                  <c:pt idx="3">
                    <c:v>0.349334524719347</c:v>
                  </c:pt>
                  <c:pt idx="4">
                    <c:v>0.135777530240964</c:v>
                  </c:pt>
                  <c:pt idx="5">
                    <c:v>0.0261279615083458</c:v>
                  </c:pt>
                  <c:pt idx="6">
                    <c:v>0.0416258612925709</c:v>
                  </c:pt>
                </c:numCache>
              </c:numRef>
            </c:plus>
            <c:minus>
              <c:numRef>
                <c:f>'[4]graph whole'!$C$4:$C$10</c:f>
                <c:numCache>
                  <c:formatCode>General</c:formatCode>
                  <c:ptCount val="7"/>
                  <c:pt idx="0">
                    <c:v>1.33697359025114</c:v>
                  </c:pt>
                  <c:pt idx="1">
                    <c:v>1.045718820500166</c:v>
                  </c:pt>
                  <c:pt idx="2">
                    <c:v>0.211884959951926</c:v>
                  </c:pt>
                  <c:pt idx="3">
                    <c:v>0.349334524719347</c:v>
                  </c:pt>
                  <c:pt idx="4">
                    <c:v>0.135777530240964</c:v>
                  </c:pt>
                  <c:pt idx="5">
                    <c:v>0.0261279615083458</c:v>
                  </c:pt>
                  <c:pt idx="6">
                    <c:v>0.0416258612925709</c:v>
                  </c:pt>
                </c:numCache>
              </c:numRef>
            </c:minus>
            <c:spPr>
              <a:ln w="12700">
                <a:solidFill>
                  <a:srgbClr val="000090"/>
                </a:solidFill>
                <a:prstDash val="solid"/>
              </a:ln>
            </c:spPr>
          </c:errBars>
          <c:xVal>
            <c:numRef>
              <c:f>'[4]graph whole'!$B$4:$B$11</c:f>
              <c:numCache>
                <c:formatCode>General</c:formatCode>
                <c:ptCount val="8"/>
                <c:pt idx="0">
                  <c:v>7.550442354158366</c:v>
                </c:pt>
                <c:pt idx="1">
                  <c:v>6.28576650778089</c:v>
                </c:pt>
                <c:pt idx="2">
                  <c:v>4.802758055339483</c:v>
                </c:pt>
                <c:pt idx="3">
                  <c:v>4.087567538879835</c:v>
                </c:pt>
                <c:pt idx="4">
                  <c:v>1.40121314527036</c:v>
                </c:pt>
                <c:pt idx="5">
                  <c:v>0.329168739589916</c:v>
                </c:pt>
                <c:pt idx="6">
                  <c:v>0.153374315045351</c:v>
                </c:pt>
                <c:pt idx="7">
                  <c:v>0.167104923347053</c:v>
                </c:pt>
              </c:numCache>
            </c:numRef>
          </c:xVal>
          <c:yVal>
            <c:numRef>
              <c:f>'[4]graph whole'!$A$4:$A$11</c:f>
              <c:numCache>
                <c:formatCode>General</c:formatCode>
                <c:ptCount val="8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</c:numCache>
            </c:numRef>
          </c:yVal>
        </c:ser>
        <c:axId val="582662744"/>
        <c:axId val="511009592"/>
      </c:scatterChart>
      <c:valAx>
        <c:axId val="582662744"/>
        <c:scaling>
          <c:orientation val="minMax"/>
          <c:max val="12.0"/>
        </c:scaling>
        <c:axPos val="t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(mg C/m3)</a:t>
                </a:r>
              </a:p>
            </c:rich>
          </c:tx>
          <c:layout>
            <c:manualLayout>
              <c:xMode val="edge"/>
              <c:yMode val="edge"/>
              <c:x val="0.471933882008468"/>
              <c:y val="0.161950090314435"/>
            </c:manualLayout>
          </c:layout>
          <c:spPr>
            <a:noFill/>
            <a:ln w="25400">
              <a:noFill/>
            </a:ln>
          </c:spPr>
        </c:title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009592"/>
        <c:crosses val="autoZero"/>
        <c:crossBetween val="midCat"/>
        <c:majorUnit val="3.0"/>
      </c:valAx>
      <c:valAx>
        <c:axId val="511009592"/>
        <c:scaling>
          <c:orientation val="maxMin"/>
          <c:max val="225.0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(m)</a:t>
                </a:r>
              </a:p>
            </c:rich>
          </c:tx>
          <c:layout>
            <c:manualLayout>
              <c:xMode val="edge"/>
              <c:yMode val="edge"/>
              <c:x val="0.0332639575831915"/>
              <c:y val="0.5471706153657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2662744"/>
        <c:crosses val="autoZero"/>
        <c:crossBetween val="midCat"/>
        <c:majorUnit val="25.0"/>
        <c:minorUnit val="25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00"/>
                </a:solidFill>
                <a:latin typeface="Arial"/>
                <a:ea typeface="Arial"/>
                <a:cs typeface="Arial"/>
              </a:rPr>
              <a:t>KM1010 Station 1 Primary Production</a:t>
            </a:r>
          </a:p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00"/>
                </a:solidFill>
                <a:latin typeface="Arial"/>
                <a:ea typeface="Arial"/>
                <a:cs typeface="Arial"/>
              </a:rPr>
              <a:t>Size Fractionated</a:t>
            </a:r>
          </a:p>
        </c:rich>
      </c:tx>
      <c:layout>
        <c:manualLayout>
          <c:xMode val="edge"/>
          <c:yMode val="edge"/>
          <c:x val="0.171743059903093"/>
          <c:y val="0.03149111078096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4841340003284"/>
          <c:y val="0.252232005401608"/>
          <c:w val="0.71825431618067"/>
          <c:h val="0.70089247518677"/>
        </c:manualLayout>
      </c:layout>
      <c:scatterChart>
        <c:scatterStyle val="lineMarker"/>
        <c:ser>
          <c:idx val="3"/>
          <c:order val="0"/>
          <c:tx>
            <c:strRef>
              <c:f>'sized- station 2'!$B$3</c:f>
              <c:strCache>
                <c:ptCount val="1"/>
                <c:pt idx="0">
                  <c:v>0.2 um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plus>
              <c:numRef>
                <c:f>'sized- station 2'!$E$4:$E$11</c:f>
                <c:numCache>
                  <c:formatCode>General</c:formatCode>
                  <c:ptCount val="8"/>
                  <c:pt idx="0">
                    <c:v>0.0475123633604052</c:v>
                  </c:pt>
                  <c:pt idx="1">
                    <c:v>0.0410786550833052</c:v>
                  </c:pt>
                  <c:pt idx="2">
                    <c:v>0.00664823966730597</c:v>
                  </c:pt>
                  <c:pt idx="3">
                    <c:v>0.0233368490313157</c:v>
                  </c:pt>
                  <c:pt idx="4">
                    <c:v>0.0117448403785596</c:v>
                  </c:pt>
                  <c:pt idx="5">
                    <c:v>0.00349097402480708</c:v>
                  </c:pt>
                  <c:pt idx="6">
                    <c:v>0.00300850614652124</c:v>
                  </c:pt>
                  <c:pt idx="7">
                    <c:v>0.00325345126791055</c:v>
                  </c:pt>
                </c:numCache>
              </c:numRef>
            </c:plus>
            <c:minus>
              <c:numRef>
                <c:f>'sized- station 2'!$E$4:$E$11</c:f>
                <c:numCache>
                  <c:formatCode>General</c:formatCode>
                  <c:ptCount val="8"/>
                  <c:pt idx="0">
                    <c:v>0.0475123633604052</c:v>
                  </c:pt>
                  <c:pt idx="1">
                    <c:v>0.0410786550833052</c:v>
                  </c:pt>
                  <c:pt idx="2">
                    <c:v>0.00664823966730597</c:v>
                  </c:pt>
                  <c:pt idx="3">
                    <c:v>0.0233368490313157</c:v>
                  </c:pt>
                  <c:pt idx="4">
                    <c:v>0.0117448403785596</c:v>
                  </c:pt>
                  <c:pt idx="5">
                    <c:v>0.00349097402480708</c:v>
                  </c:pt>
                  <c:pt idx="6">
                    <c:v>0.00300850614652124</c:v>
                  </c:pt>
                  <c:pt idx="7">
                    <c:v>0.00325345126791055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'sized-station 1'!$D$4:$D$11</c:f>
              <c:numCache>
                <c:formatCode>0.000</c:formatCode>
                <c:ptCount val="8"/>
                <c:pt idx="0">
                  <c:v>0.329645971656115</c:v>
                </c:pt>
                <c:pt idx="1">
                  <c:v>0.224040866031102</c:v>
                </c:pt>
                <c:pt idx="2">
                  <c:v>0.210359941526411</c:v>
                </c:pt>
                <c:pt idx="3">
                  <c:v>0.242622499056531</c:v>
                </c:pt>
                <c:pt idx="4">
                  <c:v>0.0902946967473839</c:v>
                </c:pt>
                <c:pt idx="5">
                  <c:v>0.0217161109721401</c:v>
                </c:pt>
                <c:pt idx="6">
                  <c:v>0.0153440140496773</c:v>
                </c:pt>
                <c:pt idx="7">
                  <c:v>0.0117294660077616</c:v>
                </c:pt>
              </c:numCache>
            </c:numRef>
          </c:xVal>
          <c:yVal>
            <c:numRef>
              <c:f>'sized- station 2'!$A$4:$A$11</c:f>
              <c:numCache>
                <c:formatCode>General</c:formatCode>
                <c:ptCount val="8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</c:numCache>
            </c:numRef>
          </c:yVal>
        </c:ser>
        <c:ser>
          <c:idx val="0"/>
          <c:order val="1"/>
          <c:tx>
            <c:strRef>
              <c:f>'sized- station 2'!$G$3</c:f>
              <c:strCache>
                <c:ptCount val="1"/>
                <c:pt idx="0">
                  <c:v>2 um</c:v>
                </c:pt>
              </c:strCache>
            </c:strRef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plus>
              <c:numRef>
                <c:f>'sized- station 2'!$J$4:$J$11</c:f>
                <c:numCache>
                  <c:formatCode>General</c:formatCode>
                  <c:ptCount val="8"/>
                  <c:pt idx="0">
                    <c:v>0.0148154393583417</c:v>
                  </c:pt>
                  <c:pt idx="1">
                    <c:v>0.0154692084885175</c:v>
                  </c:pt>
                  <c:pt idx="2">
                    <c:v>0.0335082275475481</c:v>
                  </c:pt>
                  <c:pt idx="3">
                    <c:v>0.00559628794415734</c:v>
                  </c:pt>
                  <c:pt idx="4">
                    <c:v>0.00520116333961489</c:v>
                  </c:pt>
                  <c:pt idx="5">
                    <c:v>0.000710537050424285</c:v>
                  </c:pt>
                  <c:pt idx="6">
                    <c:v>0.000292556303397867</c:v>
                  </c:pt>
                  <c:pt idx="7">
                    <c:v>0.000912721310038535</c:v>
                  </c:pt>
                </c:numCache>
              </c:numRef>
            </c:plus>
            <c:minus>
              <c:numRef>
                <c:f>'sized- station 2'!$J$4:$J$11</c:f>
                <c:numCache>
                  <c:formatCode>General</c:formatCode>
                  <c:ptCount val="8"/>
                  <c:pt idx="0">
                    <c:v>0.0148154393583417</c:v>
                  </c:pt>
                  <c:pt idx="1">
                    <c:v>0.0154692084885175</c:v>
                  </c:pt>
                  <c:pt idx="2">
                    <c:v>0.0335082275475481</c:v>
                  </c:pt>
                  <c:pt idx="3">
                    <c:v>0.00559628794415734</c:v>
                  </c:pt>
                  <c:pt idx="4">
                    <c:v>0.00520116333961489</c:v>
                  </c:pt>
                  <c:pt idx="5">
                    <c:v>0.000710537050424285</c:v>
                  </c:pt>
                  <c:pt idx="6">
                    <c:v>0.000292556303397867</c:v>
                  </c:pt>
                  <c:pt idx="7">
                    <c:v>0.000912721310038535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'sized-station 1'!$I$4:$I$11</c:f>
              <c:numCache>
                <c:formatCode>0.000</c:formatCode>
                <c:ptCount val="8"/>
                <c:pt idx="0">
                  <c:v>0.13065650248671</c:v>
                </c:pt>
                <c:pt idx="1">
                  <c:v>0.101407446265326</c:v>
                </c:pt>
                <c:pt idx="2">
                  <c:v>0.0610510537303341</c:v>
                </c:pt>
                <c:pt idx="3">
                  <c:v>0.0207395296529324</c:v>
                </c:pt>
                <c:pt idx="4">
                  <c:v>0.00759013939538331</c:v>
                </c:pt>
                <c:pt idx="5">
                  <c:v>0.00478608853598426</c:v>
                </c:pt>
                <c:pt idx="6">
                  <c:v>0.00249032513603911</c:v>
                </c:pt>
                <c:pt idx="7">
                  <c:v>0.00287077311585615</c:v>
                </c:pt>
              </c:numCache>
            </c:numRef>
          </c:xVal>
          <c:yVal>
            <c:numRef>
              <c:f>'sized- station 2'!$A$4:$A$11</c:f>
              <c:numCache>
                <c:formatCode>General</c:formatCode>
                <c:ptCount val="8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</c:numCache>
            </c:numRef>
          </c:yVal>
        </c:ser>
        <c:ser>
          <c:idx val="2"/>
          <c:order val="2"/>
          <c:tx>
            <c:strRef>
              <c:f>'sized- station 2'!$L$3</c:f>
              <c:strCache>
                <c:ptCount val="1"/>
                <c:pt idx="0">
                  <c:v>10 um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plus>
              <c:numRef>
                <c:f>'sized- station 2'!$O$4:$O$13</c:f>
                <c:numCache>
                  <c:formatCode>General</c:formatCode>
                  <c:ptCount val="10"/>
                  <c:pt idx="0">
                    <c:v>0.0333037225172416</c:v>
                  </c:pt>
                  <c:pt idx="1">
                    <c:v>0.0107514397900527</c:v>
                  </c:pt>
                  <c:pt idx="2">
                    <c:v>0.00903401757655036</c:v>
                  </c:pt>
                  <c:pt idx="3">
                    <c:v>0.00585694517311353</c:v>
                  </c:pt>
                  <c:pt idx="4">
                    <c:v>0.00248305437281936</c:v>
                  </c:pt>
                  <c:pt idx="5">
                    <c:v>0.000806586011482353</c:v>
                  </c:pt>
                  <c:pt idx="6">
                    <c:v>0.00074494808256903</c:v>
                  </c:pt>
                  <c:pt idx="7">
                    <c:v>0.000884903947610072</c:v>
                  </c:pt>
                </c:numCache>
              </c:numRef>
            </c:plus>
            <c:minus>
              <c:numRef>
                <c:f>'sized- station 2'!$O$4:$O$13</c:f>
                <c:numCache>
                  <c:formatCode>General</c:formatCode>
                  <c:ptCount val="10"/>
                  <c:pt idx="0">
                    <c:v>0.0333037225172416</c:v>
                  </c:pt>
                  <c:pt idx="1">
                    <c:v>0.0107514397900527</c:v>
                  </c:pt>
                  <c:pt idx="2">
                    <c:v>0.00903401757655036</c:v>
                  </c:pt>
                  <c:pt idx="3">
                    <c:v>0.00585694517311353</c:v>
                  </c:pt>
                  <c:pt idx="4">
                    <c:v>0.00248305437281936</c:v>
                  </c:pt>
                  <c:pt idx="5">
                    <c:v>0.000806586011482353</c:v>
                  </c:pt>
                  <c:pt idx="6">
                    <c:v>0.00074494808256903</c:v>
                  </c:pt>
                  <c:pt idx="7">
                    <c:v>0.000884903947610072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'sized-station 1'!$N$4:$N$11</c:f>
              <c:numCache>
                <c:formatCode>0.000</c:formatCode>
                <c:ptCount val="8"/>
                <c:pt idx="0">
                  <c:v>0.101065867844868</c:v>
                </c:pt>
                <c:pt idx="1">
                  <c:v>0.04960129806581</c:v>
                </c:pt>
                <c:pt idx="2">
                  <c:v>0.0321738985105676</c:v>
                </c:pt>
                <c:pt idx="3">
                  <c:v>0.0181245922128827</c:v>
                </c:pt>
                <c:pt idx="4">
                  <c:v>0.00486813812814787</c:v>
                </c:pt>
                <c:pt idx="5">
                  <c:v>0.00300890952342983</c:v>
                </c:pt>
                <c:pt idx="6">
                  <c:v>0.00177598632517498</c:v>
                </c:pt>
                <c:pt idx="7">
                  <c:v>0.002456214094044</c:v>
                </c:pt>
              </c:numCache>
            </c:numRef>
          </c:xVal>
          <c:yVal>
            <c:numRef>
              <c:f>'sized- station 2'!$A$4:$A$11</c:f>
              <c:numCache>
                <c:formatCode>General</c:formatCode>
                <c:ptCount val="8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</c:numCache>
            </c:numRef>
          </c:yVal>
        </c:ser>
        <c:axId val="512848152"/>
        <c:axId val="582875592"/>
      </c:scatterChart>
      <c:valAx>
        <c:axId val="512848152"/>
        <c:scaling>
          <c:orientation val="minMax"/>
          <c:max val="0.5"/>
        </c:scaling>
        <c:axPos val="t"/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2875592"/>
        <c:crosses val="autoZero"/>
        <c:crossBetween val="midCat"/>
        <c:majorUnit val="0.1"/>
      </c:valAx>
      <c:valAx>
        <c:axId val="582875592"/>
        <c:scaling>
          <c:orientation val="maxMin"/>
          <c:max val="225.0"/>
        </c:scaling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(m)</a:t>
                </a:r>
              </a:p>
            </c:rich>
          </c:tx>
          <c:layout>
            <c:manualLayout>
              <c:xMode val="edge"/>
              <c:yMode val="edge"/>
              <c:x val="0.0222529784727028"/>
              <c:y val="0.42379537463477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848152"/>
        <c:crosses val="autoZero"/>
        <c:crossBetween val="midCat"/>
        <c:majorUnit val="25.0"/>
        <c:minorUnit val="25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273293567522"/>
          <c:y val="0.761062001683752"/>
          <c:w val="0.190095836543626"/>
          <c:h val="0.14163571534690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00"/>
                </a:solidFill>
                <a:latin typeface="Arial"/>
                <a:ea typeface="Arial"/>
                <a:cs typeface="Arial"/>
              </a:rPr>
              <a:t>KM1010 Station 2 Primary Production</a:t>
            </a:r>
          </a:p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00"/>
                </a:solidFill>
                <a:latin typeface="Arial"/>
                <a:ea typeface="Arial"/>
                <a:cs typeface="Arial"/>
              </a:rPr>
              <a:t>Size Fractionated</a:t>
            </a:r>
          </a:p>
        </c:rich>
      </c:tx>
      <c:layout>
        <c:manualLayout>
          <c:xMode val="edge"/>
          <c:yMode val="edge"/>
          <c:x val="0.220544358108662"/>
          <c:y val="0.0314328764459998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4841340003284"/>
          <c:y val="0.252232005401608"/>
          <c:w val="0.71825431618067"/>
          <c:h val="0.70089247518677"/>
        </c:manualLayout>
      </c:layout>
      <c:scatterChart>
        <c:scatterStyle val="lineMarker"/>
        <c:ser>
          <c:idx val="3"/>
          <c:order val="0"/>
          <c:tx>
            <c:strRef>
              <c:f>'sized- station 2'!$B$3</c:f>
              <c:strCache>
                <c:ptCount val="1"/>
                <c:pt idx="0">
                  <c:v>0.2 um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plus>
              <c:numRef>
                <c:f>'sized- station 2'!$E$4:$E$11</c:f>
                <c:numCache>
                  <c:formatCode>General</c:formatCode>
                  <c:ptCount val="8"/>
                  <c:pt idx="0">
                    <c:v>0.0475123633604052</c:v>
                  </c:pt>
                  <c:pt idx="1">
                    <c:v>0.0410786550833052</c:v>
                  </c:pt>
                  <c:pt idx="2">
                    <c:v>0.00664823966730597</c:v>
                  </c:pt>
                  <c:pt idx="3">
                    <c:v>0.0233368490313157</c:v>
                  </c:pt>
                  <c:pt idx="4">
                    <c:v>0.0117448403785596</c:v>
                  </c:pt>
                  <c:pt idx="5">
                    <c:v>0.00349097402480708</c:v>
                  </c:pt>
                  <c:pt idx="6">
                    <c:v>0.00300850614652124</c:v>
                  </c:pt>
                  <c:pt idx="7">
                    <c:v>0.00325345126791055</c:v>
                  </c:pt>
                </c:numCache>
              </c:numRef>
            </c:plus>
            <c:minus>
              <c:numRef>
                <c:f>'sized- station 2'!$E$4:$E$11</c:f>
                <c:numCache>
                  <c:formatCode>General</c:formatCode>
                  <c:ptCount val="8"/>
                  <c:pt idx="0">
                    <c:v>0.0475123633604052</c:v>
                  </c:pt>
                  <c:pt idx="1">
                    <c:v>0.0410786550833052</c:v>
                  </c:pt>
                  <c:pt idx="2">
                    <c:v>0.00664823966730597</c:v>
                  </c:pt>
                  <c:pt idx="3">
                    <c:v>0.0233368490313157</c:v>
                  </c:pt>
                  <c:pt idx="4">
                    <c:v>0.0117448403785596</c:v>
                  </c:pt>
                  <c:pt idx="5">
                    <c:v>0.00349097402480708</c:v>
                  </c:pt>
                  <c:pt idx="6">
                    <c:v>0.00300850614652124</c:v>
                  </c:pt>
                  <c:pt idx="7">
                    <c:v>0.00325345126791055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'sized- station 2'!$D$4:$D$11</c:f>
              <c:numCache>
                <c:formatCode>0.000</c:formatCode>
                <c:ptCount val="8"/>
                <c:pt idx="0">
                  <c:v>0.243605466573248</c:v>
                </c:pt>
                <c:pt idx="1">
                  <c:v>0.284045994787021</c:v>
                </c:pt>
                <c:pt idx="2">
                  <c:v>0.197114980629641</c:v>
                </c:pt>
                <c:pt idx="3">
                  <c:v>0.225449909784888</c:v>
                </c:pt>
                <c:pt idx="4">
                  <c:v>0.0890770498744069</c:v>
                </c:pt>
                <c:pt idx="5">
                  <c:v>0.0306838608165355</c:v>
                </c:pt>
                <c:pt idx="6">
                  <c:v>0.0142241850414702</c:v>
                </c:pt>
                <c:pt idx="7">
                  <c:v>0.0269168873217949</c:v>
                </c:pt>
              </c:numCache>
            </c:numRef>
          </c:xVal>
          <c:yVal>
            <c:numRef>
              <c:f>'sized- station 2'!$A$4:$A$11</c:f>
              <c:numCache>
                <c:formatCode>General</c:formatCode>
                <c:ptCount val="8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</c:numCache>
            </c:numRef>
          </c:yVal>
        </c:ser>
        <c:ser>
          <c:idx val="0"/>
          <c:order val="1"/>
          <c:tx>
            <c:strRef>
              <c:f>'sized- station 2'!$G$3</c:f>
              <c:strCache>
                <c:ptCount val="1"/>
                <c:pt idx="0">
                  <c:v>2 um</c:v>
                </c:pt>
              </c:strCache>
            </c:strRef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plus>
              <c:numRef>
                <c:f>'sized- station 2'!$J$4:$J$11</c:f>
                <c:numCache>
                  <c:formatCode>General</c:formatCode>
                  <c:ptCount val="8"/>
                  <c:pt idx="0">
                    <c:v>0.0148154393583417</c:v>
                  </c:pt>
                  <c:pt idx="1">
                    <c:v>0.0154692084885175</c:v>
                  </c:pt>
                  <c:pt idx="2">
                    <c:v>0.0335082275475481</c:v>
                  </c:pt>
                  <c:pt idx="3">
                    <c:v>0.00559628794415734</c:v>
                  </c:pt>
                  <c:pt idx="4">
                    <c:v>0.00520116333961489</c:v>
                  </c:pt>
                  <c:pt idx="5">
                    <c:v>0.000710537050424285</c:v>
                  </c:pt>
                  <c:pt idx="6">
                    <c:v>0.000292556303397867</c:v>
                  </c:pt>
                  <c:pt idx="7">
                    <c:v>0.000912721310038535</c:v>
                  </c:pt>
                </c:numCache>
              </c:numRef>
            </c:plus>
            <c:minus>
              <c:numRef>
                <c:f>'sized- station 2'!$J$4:$J$11</c:f>
                <c:numCache>
                  <c:formatCode>General</c:formatCode>
                  <c:ptCount val="8"/>
                  <c:pt idx="0">
                    <c:v>0.0148154393583417</c:v>
                  </c:pt>
                  <c:pt idx="1">
                    <c:v>0.0154692084885175</c:v>
                  </c:pt>
                  <c:pt idx="2">
                    <c:v>0.0335082275475481</c:v>
                  </c:pt>
                  <c:pt idx="3">
                    <c:v>0.00559628794415734</c:v>
                  </c:pt>
                  <c:pt idx="4">
                    <c:v>0.00520116333961489</c:v>
                  </c:pt>
                  <c:pt idx="5">
                    <c:v>0.000710537050424285</c:v>
                  </c:pt>
                  <c:pt idx="6">
                    <c:v>0.000292556303397867</c:v>
                  </c:pt>
                  <c:pt idx="7">
                    <c:v>0.000912721310038535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'sized- station 2'!$I$4:$I$11</c:f>
              <c:numCache>
                <c:formatCode>0.000</c:formatCode>
                <c:ptCount val="8"/>
                <c:pt idx="0">
                  <c:v>0.14585469764087</c:v>
                </c:pt>
                <c:pt idx="1">
                  <c:v>0.0824840993523401</c:v>
                </c:pt>
                <c:pt idx="2">
                  <c:v>0.0560567250906209</c:v>
                </c:pt>
                <c:pt idx="3">
                  <c:v>0.0430330671614396</c:v>
                </c:pt>
                <c:pt idx="4">
                  <c:v>0.0134130744233344</c:v>
                </c:pt>
                <c:pt idx="5">
                  <c:v>0.00550036661904604</c:v>
                </c:pt>
                <c:pt idx="6">
                  <c:v>0.00198529712807869</c:v>
                </c:pt>
                <c:pt idx="7">
                  <c:v>0.0049910409109372</c:v>
                </c:pt>
              </c:numCache>
            </c:numRef>
          </c:xVal>
          <c:yVal>
            <c:numRef>
              <c:f>'sized- station 2'!$A$4:$A$11</c:f>
              <c:numCache>
                <c:formatCode>General</c:formatCode>
                <c:ptCount val="8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</c:numCache>
            </c:numRef>
          </c:yVal>
        </c:ser>
        <c:ser>
          <c:idx val="2"/>
          <c:order val="2"/>
          <c:tx>
            <c:strRef>
              <c:f>'sized- station 2'!$L$3</c:f>
              <c:strCache>
                <c:ptCount val="1"/>
                <c:pt idx="0">
                  <c:v>10 um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plus>
              <c:numRef>
                <c:f>'sized- station 2'!$O$4:$O$13</c:f>
                <c:numCache>
                  <c:formatCode>General</c:formatCode>
                  <c:ptCount val="10"/>
                  <c:pt idx="0">
                    <c:v>0.0333037225172416</c:v>
                  </c:pt>
                  <c:pt idx="1">
                    <c:v>0.0107514397900527</c:v>
                  </c:pt>
                  <c:pt idx="2">
                    <c:v>0.00903401757655036</c:v>
                  </c:pt>
                  <c:pt idx="3">
                    <c:v>0.00585694517311353</c:v>
                  </c:pt>
                  <c:pt idx="4">
                    <c:v>0.00248305437281936</c:v>
                  </c:pt>
                  <c:pt idx="5">
                    <c:v>0.000806586011482353</c:v>
                  </c:pt>
                  <c:pt idx="6">
                    <c:v>0.00074494808256903</c:v>
                  </c:pt>
                  <c:pt idx="7">
                    <c:v>0.000884903947610072</c:v>
                  </c:pt>
                </c:numCache>
              </c:numRef>
            </c:plus>
            <c:minus>
              <c:numRef>
                <c:f>'sized- station 2'!$O$4:$O$13</c:f>
                <c:numCache>
                  <c:formatCode>General</c:formatCode>
                  <c:ptCount val="10"/>
                  <c:pt idx="0">
                    <c:v>0.0333037225172416</c:v>
                  </c:pt>
                  <c:pt idx="1">
                    <c:v>0.0107514397900527</c:v>
                  </c:pt>
                  <c:pt idx="2">
                    <c:v>0.00903401757655036</c:v>
                  </c:pt>
                  <c:pt idx="3">
                    <c:v>0.00585694517311353</c:v>
                  </c:pt>
                  <c:pt idx="4">
                    <c:v>0.00248305437281936</c:v>
                  </c:pt>
                  <c:pt idx="5">
                    <c:v>0.000806586011482353</c:v>
                  </c:pt>
                  <c:pt idx="6">
                    <c:v>0.00074494808256903</c:v>
                  </c:pt>
                  <c:pt idx="7">
                    <c:v>0.000884903947610072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'sized- station 2'!$N$4:$N$11</c:f>
              <c:numCache>
                <c:formatCode>0.000</c:formatCode>
                <c:ptCount val="8"/>
                <c:pt idx="0">
                  <c:v>0.0828293843720014</c:v>
                </c:pt>
                <c:pt idx="1">
                  <c:v>0.0391855094442194</c:v>
                </c:pt>
                <c:pt idx="2">
                  <c:v>0.0238101797806362</c:v>
                </c:pt>
                <c:pt idx="3">
                  <c:v>0.0227461653014638</c:v>
                </c:pt>
                <c:pt idx="4">
                  <c:v>0.00746454918653677</c:v>
                </c:pt>
                <c:pt idx="5">
                  <c:v>0.00282670787830725</c:v>
                </c:pt>
                <c:pt idx="6">
                  <c:v>0.00166058440229576</c:v>
                </c:pt>
                <c:pt idx="7">
                  <c:v>0.00173237766164572</c:v>
                </c:pt>
              </c:numCache>
            </c:numRef>
          </c:xVal>
          <c:yVal>
            <c:numRef>
              <c:f>'sized- station 2'!$A$4:$A$11</c:f>
              <c:numCache>
                <c:formatCode>General</c:formatCode>
                <c:ptCount val="8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</c:numCache>
            </c:numRef>
          </c:yVal>
        </c:ser>
        <c:axId val="675658872"/>
        <c:axId val="608783048"/>
      </c:scatterChart>
      <c:valAx>
        <c:axId val="675658872"/>
        <c:scaling>
          <c:orientation val="minMax"/>
          <c:max val="0.5"/>
        </c:scaling>
        <c:axPos val="t"/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783048"/>
        <c:crosses val="autoZero"/>
        <c:crossBetween val="midCat"/>
        <c:majorUnit val="0.1"/>
      </c:valAx>
      <c:valAx>
        <c:axId val="608783048"/>
        <c:scaling>
          <c:orientation val="maxMin"/>
          <c:max val="225.0"/>
        </c:scaling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(m)</a:t>
                </a:r>
              </a:p>
            </c:rich>
          </c:tx>
          <c:layout>
            <c:manualLayout>
              <c:xMode val="edge"/>
              <c:yMode val="edge"/>
              <c:x val="0.0196157141966405"/>
              <c:y val="0.450657383104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658872"/>
        <c:crosses val="autoZero"/>
        <c:crossBetween val="midCat"/>
        <c:majorUnit val="25.0"/>
        <c:minorUnit val="25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309555055618"/>
          <c:y val="0.776785362767154"/>
          <c:w val="0.140873015873016"/>
          <c:h val="0.122767857142857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Primary Production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ea typeface="Arial"/>
                <a:cs typeface="Arial"/>
              </a:rPr>
              <a:t>Size Fractionated-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Station 3</a:t>
            </a:r>
          </a:p>
        </c:rich>
      </c:tx>
      <c:layout>
        <c:manualLayout>
          <c:xMode val="edge"/>
          <c:yMode val="edge"/>
          <c:x val="0.330251408941063"/>
          <c:y val="0.010718251564708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4841340003284"/>
          <c:y val="0.252232005401608"/>
          <c:w val="0.71825431618067"/>
          <c:h val="0.70089247518677"/>
        </c:manualLayout>
      </c:layout>
      <c:scatterChart>
        <c:scatterStyle val="lineMarker"/>
        <c:ser>
          <c:idx val="3"/>
          <c:order val="0"/>
          <c:tx>
            <c:strRef>
              <c:f>'sized-station 3'!$B$3</c:f>
              <c:strCache>
                <c:ptCount val="1"/>
                <c:pt idx="0">
                  <c:v>0.2 um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plus>
              <c:numRef>
                <c:f>'sized-station 3'!$E$4:$E$12</c:f>
                <c:numCache>
                  <c:formatCode>General</c:formatCode>
                  <c:ptCount val="9"/>
                  <c:pt idx="0">
                    <c:v>0.0691570521761884</c:v>
                  </c:pt>
                  <c:pt idx="1">
                    <c:v>0.0391536686282966</c:v>
                  </c:pt>
                  <c:pt idx="2">
                    <c:v>0.0341530353425346</c:v>
                  </c:pt>
                  <c:pt idx="3">
                    <c:v>0.054745718956257</c:v>
                  </c:pt>
                  <c:pt idx="4">
                    <c:v>0.0193640860419455</c:v>
                  </c:pt>
                  <c:pt idx="5">
                    <c:v>0.0144079942407652</c:v>
                  </c:pt>
                  <c:pt idx="6">
                    <c:v>0.00534970856987707</c:v>
                  </c:pt>
                  <c:pt idx="7">
                    <c:v>0.0119525011694164</c:v>
                  </c:pt>
                  <c:pt idx="8">
                    <c:v>0.0</c:v>
                  </c:pt>
                </c:numCache>
              </c:numRef>
            </c:plus>
            <c:minus>
              <c:numRef>
                <c:f>'sized-station 3'!$E$4:$E$12</c:f>
                <c:numCache>
                  <c:formatCode>General</c:formatCode>
                  <c:ptCount val="9"/>
                  <c:pt idx="0">
                    <c:v>0.0691570521761884</c:v>
                  </c:pt>
                  <c:pt idx="1">
                    <c:v>0.0391536686282966</c:v>
                  </c:pt>
                  <c:pt idx="2">
                    <c:v>0.0341530353425346</c:v>
                  </c:pt>
                  <c:pt idx="3">
                    <c:v>0.054745718956257</c:v>
                  </c:pt>
                  <c:pt idx="4">
                    <c:v>0.0193640860419455</c:v>
                  </c:pt>
                  <c:pt idx="5">
                    <c:v>0.0144079942407652</c:v>
                  </c:pt>
                  <c:pt idx="6">
                    <c:v>0.00534970856987707</c:v>
                  </c:pt>
                  <c:pt idx="7">
                    <c:v>0.0119525011694164</c:v>
                  </c:pt>
                  <c:pt idx="8">
                    <c:v>0.0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'sized-station 3'!$D$4:$D$12</c:f>
              <c:numCache>
                <c:formatCode>0.000</c:formatCode>
                <c:ptCount val="9"/>
                <c:pt idx="0">
                  <c:v>0.190148148465055</c:v>
                </c:pt>
                <c:pt idx="1">
                  <c:v>0.181116428847459</c:v>
                </c:pt>
                <c:pt idx="2">
                  <c:v>0.264429494001991</c:v>
                </c:pt>
                <c:pt idx="3">
                  <c:v>0.118066300338057</c:v>
                </c:pt>
                <c:pt idx="4">
                  <c:v>0.126878809437603</c:v>
                </c:pt>
                <c:pt idx="5">
                  <c:v>0.0274203822556151</c:v>
                </c:pt>
                <c:pt idx="6">
                  <c:v>0.0110164031934435</c:v>
                </c:pt>
                <c:pt idx="7">
                  <c:v>0.0153206753529237</c:v>
                </c:pt>
                <c:pt idx="8">
                  <c:v>0.0</c:v>
                </c:pt>
              </c:numCache>
            </c:numRef>
          </c:xVal>
          <c:yVal>
            <c:numRef>
              <c:f>'sized-station 3'!$A$4:$A$12</c:f>
              <c:numCache>
                <c:formatCode>General</c:formatCode>
                <c:ptCount val="9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  <c:pt idx="8">
                  <c:v>200.0</c:v>
                </c:pt>
              </c:numCache>
            </c:numRef>
          </c:yVal>
        </c:ser>
        <c:ser>
          <c:idx val="0"/>
          <c:order val="1"/>
          <c:tx>
            <c:strRef>
              <c:f>'sized-station 3'!$G$3</c:f>
              <c:strCache>
                <c:ptCount val="1"/>
                <c:pt idx="0">
                  <c:v>2 um</c:v>
                </c:pt>
              </c:strCache>
            </c:strRef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plus>
              <c:numRef>
                <c:f>'sized-station 3'!$J$4:$J$12</c:f>
                <c:numCache>
                  <c:formatCode>General</c:formatCode>
                  <c:ptCount val="9"/>
                  <c:pt idx="0">
                    <c:v>0.0081864427050574</c:v>
                  </c:pt>
                  <c:pt idx="1">
                    <c:v>0.0133072282517777</c:v>
                  </c:pt>
                  <c:pt idx="2">
                    <c:v>0.00428785778806307</c:v>
                  </c:pt>
                  <c:pt idx="3">
                    <c:v>0.000462389940260497</c:v>
                  </c:pt>
                  <c:pt idx="4">
                    <c:v>0.00203079184096986</c:v>
                  </c:pt>
                  <c:pt idx="5">
                    <c:v>0.000615808264726866</c:v>
                  </c:pt>
                  <c:pt idx="6">
                    <c:v>0.0012923882936976</c:v>
                  </c:pt>
                  <c:pt idx="7">
                    <c:v>0.000958149666677098</c:v>
                  </c:pt>
                  <c:pt idx="8">
                    <c:v>0.0</c:v>
                  </c:pt>
                </c:numCache>
              </c:numRef>
            </c:plus>
            <c:minus>
              <c:numRef>
                <c:f>'sized-station 3'!$J$4:$J$12</c:f>
                <c:numCache>
                  <c:formatCode>General</c:formatCode>
                  <c:ptCount val="9"/>
                  <c:pt idx="0">
                    <c:v>0.0081864427050574</c:v>
                  </c:pt>
                  <c:pt idx="1">
                    <c:v>0.0133072282517777</c:v>
                  </c:pt>
                  <c:pt idx="2">
                    <c:v>0.00428785778806307</c:v>
                  </c:pt>
                  <c:pt idx="3">
                    <c:v>0.000462389940260497</c:v>
                  </c:pt>
                  <c:pt idx="4">
                    <c:v>0.00203079184096986</c:v>
                  </c:pt>
                  <c:pt idx="5">
                    <c:v>0.000615808264726866</c:v>
                  </c:pt>
                  <c:pt idx="6">
                    <c:v>0.0012923882936976</c:v>
                  </c:pt>
                  <c:pt idx="7">
                    <c:v>0.000958149666677098</c:v>
                  </c:pt>
                  <c:pt idx="8">
                    <c:v>0.0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'sized-station 3'!$I$4:$I$12</c:f>
              <c:numCache>
                <c:formatCode>0.000</c:formatCode>
                <c:ptCount val="9"/>
                <c:pt idx="0">
                  <c:v>0.0450961717999063</c:v>
                </c:pt>
                <c:pt idx="1">
                  <c:v>0.0714848854772619</c:v>
                </c:pt>
                <c:pt idx="2">
                  <c:v>0.0745423908121335</c:v>
                </c:pt>
                <c:pt idx="3">
                  <c:v>0.0250122944126007</c:v>
                </c:pt>
                <c:pt idx="4">
                  <c:v>0.0164309135050039</c:v>
                </c:pt>
                <c:pt idx="5">
                  <c:v>0.00338014480756356</c:v>
                </c:pt>
                <c:pt idx="6">
                  <c:v>0.00371818230370166</c:v>
                </c:pt>
                <c:pt idx="7">
                  <c:v>0.00194178499283481</c:v>
                </c:pt>
                <c:pt idx="8">
                  <c:v>0.0</c:v>
                </c:pt>
              </c:numCache>
            </c:numRef>
          </c:xVal>
          <c:yVal>
            <c:numRef>
              <c:f>'sized-station 3'!$A$4:$A$12</c:f>
              <c:numCache>
                <c:formatCode>General</c:formatCode>
                <c:ptCount val="9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  <c:pt idx="8">
                  <c:v>200.0</c:v>
                </c:pt>
              </c:numCache>
            </c:numRef>
          </c:yVal>
        </c:ser>
        <c:ser>
          <c:idx val="2"/>
          <c:order val="2"/>
          <c:tx>
            <c:strRef>
              <c:f>'sized-station 3'!$M$3</c:f>
              <c:strCache>
                <c:ptCount val="1"/>
                <c:pt idx="0">
                  <c:v>10 um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plus>
              <c:numRef>
                <c:f>'sized-station 3'!$O$4:$O$12</c:f>
                <c:numCache>
                  <c:formatCode>General</c:formatCode>
                  <c:ptCount val="9"/>
                  <c:pt idx="0">
                    <c:v>0.0165770717384447</c:v>
                  </c:pt>
                  <c:pt idx="1">
                    <c:v>0.00428699118516986</c:v>
                  </c:pt>
                  <c:pt idx="2">
                    <c:v>0.00159451136738954</c:v>
                  </c:pt>
                  <c:pt idx="3">
                    <c:v>0.00137007662094151</c:v>
                  </c:pt>
                  <c:pt idx="4">
                    <c:v>0.00101272753407036</c:v>
                  </c:pt>
                  <c:pt idx="5">
                    <c:v>0.000289974204498951</c:v>
                  </c:pt>
                  <c:pt idx="6">
                    <c:v>0.000649368955374622</c:v>
                  </c:pt>
                  <c:pt idx="7">
                    <c:v>0.000106921712692707</c:v>
                  </c:pt>
                  <c:pt idx="8">
                    <c:v>0.0</c:v>
                  </c:pt>
                </c:numCache>
              </c:numRef>
            </c:plus>
            <c:minus>
              <c:numRef>
                <c:f>'sized-station 3'!$O$4:$O$12</c:f>
                <c:numCache>
                  <c:formatCode>General</c:formatCode>
                  <c:ptCount val="9"/>
                  <c:pt idx="0">
                    <c:v>0.0165770717384447</c:v>
                  </c:pt>
                  <c:pt idx="1">
                    <c:v>0.00428699118516986</c:v>
                  </c:pt>
                  <c:pt idx="2">
                    <c:v>0.00159451136738954</c:v>
                  </c:pt>
                  <c:pt idx="3">
                    <c:v>0.00137007662094151</c:v>
                  </c:pt>
                  <c:pt idx="4">
                    <c:v>0.00101272753407036</c:v>
                  </c:pt>
                  <c:pt idx="5">
                    <c:v>0.000289974204498951</c:v>
                  </c:pt>
                  <c:pt idx="6">
                    <c:v>0.000649368955374622</c:v>
                  </c:pt>
                  <c:pt idx="7">
                    <c:v>0.000106921712692707</c:v>
                  </c:pt>
                  <c:pt idx="8">
                    <c:v>0.0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'sized-station 3'!$N$4:$N$12</c:f>
              <c:numCache>
                <c:formatCode>0.000</c:formatCode>
                <c:ptCount val="9"/>
                <c:pt idx="0">
                  <c:v>0.0379892821423287</c:v>
                </c:pt>
                <c:pt idx="1">
                  <c:v>0.0324420436344014</c:v>
                </c:pt>
                <c:pt idx="2">
                  <c:v>0.0422736658687402</c:v>
                </c:pt>
                <c:pt idx="3">
                  <c:v>0.0145028166918801</c:v>
                </c:pt>
                <c:pt idx="4">
                  <c:v>0.0100978255246968</c:v>
                </c:pt>
                <c:pt idx="5">
                  <c:v>0.00174129159940077</c:v>
                </c:pt>
                <c:pt idx="6">
                  <c:v>0.00216273557991806</c:v>
                </c:pt>
                <c:pt idx="7">
                  <c:v>0.00122806971304289</c:v>
                </c:pt>
                <c:pt idx="8">
                  <c:v>0.0</c:v>
                </c:pt>
              </c:numCache>
            </c:numRef>
          </c:xVal>
          <c:yVal>
            <c:numRef>
              <c:f>'sized-station 3'!$A$4:$A$12</c:f>
              <c:numCache>
                <c:formatCode>General</c:formatCode>
                <c:ptCount val="9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  <c:pt idx="8">
                  <c:v>200.0</c:v>
                </c:pt>
              </c:numCache>
            </c:numRef>
          </c:yVal>
        </c:ser>
        <c:axId val="596256968"/>
        <c:axId val="582457928"/>
      </c:scatterChart>
      <c:valAx>
        <c:axId val="596256968"/>
        <c:scaling>
          <c:orientation val="minMax"/>
          <c:max val="0.5"/>
          <c:min val="0.0"/>
        </c:scaling>
        <c:axPos val="t"/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2457928"/>
        <c:crosses val="autoZero"/>
        <c:crossBetween val="midCat"/>
        <c:majorUnit val="0.1"/>
        <c:minorUnit val="0.02"/>
      </c:valAx>
      <c:valAx>
        <c:axId val="582457928"/>
        <c:scaling>
          <c:orientation val="maxMin"/>
          <c:max val="225.0"/>
        </c:scaling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(m)</a:t>
                </a:r>
              </a:p>
            </c:rich>
          </c:tx>
          <c:layout>
            <c:manualLayout>
              <c:xMode val="edge"/>
              <c:yMode val="edge"/>
              <c:x val="0.0427630921134858"/>
              <c:y val="0.53385826771653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256968"/>
        <c:crosses val="autoZero"/>
        <c:crossBetween val="midCat"/>
        <c:majorUnit val="25.0"/>
        <c:minorUnit val="25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309555055618"/>
          <c:y val="0.776785362767154"/>
          <c:w val="0.140873015873016"/>
          <c:h val="0.122767857142857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Primary Production</a:t>
            </a:r>
          </a:p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00"/>
                </a:solidFill>
                <a:latin typeface="Arial"/>
                <a:ea typeface="Arial"/>
                <a:cs typeface="Arial"/>
              </a:rPr>
              <a:t>Size Fractionated- Station 4</a:t>
            </a:r>
          </a:p>
        </c:rich>
      </c:tx>
      <c:layout>
        <c:manualLayout>
          <c:xMode val="edge"/>
          <c:yMode val="edge"/>
          <c:x val="0.281985336749771"/>
          <c:y val="0.045112423447069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4841340003284"/>
          <c:y val="0.252232005401608"/>
          <c:w val="0.71825431618067"/>
          <c:h val="0.70089247518677"/>
        </c:manualLayout>
      </c:layout>
      <c:scatterChart>
        <c:scatterStyle val="lineMarker"/>
        <c:ser>
          <c:idx val="3"/>
          <c:order val="0"/>
          <c:tx>
            <c:strRef>
              <c:f>'sized- station 4'!$B$3</c:f>
              <c:strCache>
                <c:ptCount val="1"/>
                <c:pt idx="0">
                  <c:v>0.2 um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plus>
              <c:numRef>
                <c:f>'sized- station 4'!$E$4:$E$12</c:f>
                <c:numCache>
                  <c:formatCode>General</c:formatCode>
                  <c:ptCount val="9"/>
                  <c:pt idx="0">
                    <c:v>0.0585802531565268</c:v>
                  </c:pt>
                  <c:pt idx="1">
                    <c:v>0.0196214977381503</c:v>
                  </c:pt>
                  <c:pt idx="2">
                    <c:v>0.0196214977381503</c:v>
                  </c:pt>
                  <c:pt idx="3">
                    <c:v>0.0100614700910439</c:v>
                  </c:pt>
                  <c:pt idx="4">
                    <c:v>0.00635470500608114</c:v>
                  </c:pt>
                  <c:pt idx="5">
                    <c:v>0.00244578963302692</c:v>
                  </c:pt>
                  <c:pt idx="6">
                    <c:v>0.00908881834270254</c:v>
                  </c:pt>
                  <c:pt idx="7">
                    <c:v>0.000246941703157491</c:v>
                  </c:pt>
                  <c:pt idx="8">
                    <c:v>0.0</c:v>
                  </c:pt>
                </c:numCache>
              </c:numRef>
            </c:plus>
            <c:minus>
              <c:numRef>
                <c:f>'sized- station 4'!$E$4:$E$12</c:f>
                <c:numCache>
                  <c:formatCode>General</c:formatCode>
                  <c:ptCount val="9"/>
                  <c:pt idx="0">
                    <c:v>0.0585802531565268</c:v>
                  </c:pt>
                  <c:pt idx="1">
                    <c:v>0.0196214977381503</c:v>
                  </c:pt>
                  <c:pt idx="2">
                    <c:v>0.0196214977381503</c:v>
                  </c:pt>
                  <c:pt idx="3">
                    <c:v>0.0100614700910439</c:v>
                  </c:pt>
                  <c:pt idx="4">
                    <c:v>0.00635470500608114</c:v>
                  </c:pt>
                  <c:pt idx="5">
                    <c:v>0.00244578963302692</c:v>
                  </c:pt>
                  <c:pt idx="6">
                    <c:v>0.00908881834270254</c:v>
                  </c:pt>
                  <c:pt idx="7">
                    <c:v>0.000246941703157491</c:v>
                  </c:pt>
                  <c:pt idx="8">
                    <c:v>0.0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'sized- station 4'!$D$4:$D$12</c:f>
              <c:numCache>
                <c:formatCode>0.000</c:formatCode>
                <c:ptCount val="9"/>
                <c:pt idx="0">
                  <c:v>0.271783451370691</c:v>
                </c:pt>
                <c:pt idx="1">
                  <c:v>0.358980735574645</c:v>
                </c:pt>
                <c:pt idx="2">
                  <c:v>0.358980735574645</c:v>
                </c:pt>
                <c:pt idx="3">
                  <c:v>0.103016437305226</c:v>
                </c:pt>
                <c:pt idx="4">
                  <c:v>0.0330271059057244</c:v>
                </c:pt>
                <c:pt idx="5">
                  <c:v>0.0213769017480108</c:v>
                </c:pt>
                <c:pt idx="6">
                  <c:v>0.0215270042938616</c:v>
                </c:pt>
                <c:pt idx="7">
                  <c:v>0.0155119003215943</c:v>
                </c:pt>
                <c:pt idx="8">
                  <c:v>0.0</c:v>
                </c:pt>
              </c:numCache>
            </c:numRef>
          </c:xVal>
          <c:yVal>
            <c:numRef>
              <c:f>'sized- station 4'!$A$4:$A$12</c:f>
              <c:numCache>
                <c:formatCode>General</c:formatCode>
                <c:ptCount val="9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  <c:pt idx="8">
                  <c:v>200.0</c:v>
                </c:pt>
              </c:numCache>
            </c:numRef>
          </c:yVal>
        </c:ser>
        <c:ser>
          <c:idx val="0"/>
          <c:order val="1"/>
          <c:tx>
            <c:strRef>
              <c:f>'sized- station 4'!$G$3</c:f>
              <c:strCache>
                <c:ptCount val="1"/>
                <c:pt idx="0">
                  <c:v>2 um</c:v>
                </c:pt>
              </c:strCache>
            </c:strRef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plus>
              <c:numRef>
                <c:f>'sized- station 4'!$J$4:$J$12</c:f>
                <c:numCache>
                  <c:formatCode>General</c:formatCode>
                  <c:ptCount val="9"/>
                  <c:pt idx="0">
                    <c:v>0.00572148248728116</c:v>
                  </c:pt>
                  <c:pt idx="1">
                    <c:v>0.0268811207297143</c:v>
                  </c:pt>
                  <c:pt idx="2">
                    <c:v>0.0147878158563823</c:v>
                  </c:pt>
                  <c:pt idx="3">
                    <c:v>0.00669387456866417</c:v>
                  </c:pt>
                  <c:pt idx="4">
                    <c:v>0.000805353969499458</c:v>
                  </c:pt>
                  <c:pt idx="5">
                    <c:v>0.000511157011316094</c:v>
                  </c:pt>
                  <c:pt idx="6">
                    <c:v>0.000956832123278977</c:v>
                  </c:pt>
                  <c:pt idx="7">
                    <c:v>0.00118678195500722</c:v>
                  </c:pt>
                  <c:pt idx="8">
                    <c:v>0.0</c:v>
                  </c:pt>
                </c:numCache>
              </c:numRef>
            </c:plus>
            <c:minus>
              <c:numRef>
                <c:f>'sized- station 4'!$J$4:$J$12</c:f>
                <c:numCache>
                  <c:formatCode>General</c:formatCode>
                  <c:ptCount val="9"/>
                  <c:pt idx="0">
                    <c:v>0.00572148248728116</c:v>
                  </c:pt>
                  <c:pt idx="1">
                    <c:v>0.0268811207297143</c:v>
                  </c:pt>
                  <c:pt idx="2">
                    <c:v>0.0147878158563823</c:v>
                  </c:pt>
                  <c:pt idx="3">
                    <c:v>0.00669387456866417</c:v>
                  </c:pt>
                  <c:pt idx="4">
                    <c:v>0.000805353969499458</c:v>
                  </c:pt>
                  <c:pt idx="5">
                    <c:v>0.000511157011316094</c:v>
                  </c:pt>
                  <c:pt idx="6">
                    <c:v>0.000956832123278977</c:v>
                  </c:pt>
                  <c:pt idx="7">
                    <c:v>0.00118678195500722</c:v>
                  </c:pt>
                  <c:pt idx="8">
                    <c:v>0.0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'sized- station 4'!$I$4:$I$12</c:f>
              <c:numCache>
                <c:formatCode>0.000</c:formatCode>
                <c:ptCount val="9"/>
                <c:pt idx="0">
                  <c:v>0.0774559177429237</c:v>
                </c:pt>
                <c:pt idx="1">
                  <c:v>0.105194080310817</c:v>
                </c:pt>
                <c:pt idx="2">
                  <c:v>0.0768720296186219</c:v>
                </c:pt>
                <c:pt idx="3">
                  <c:v>0.0263333364256869</c:v>
                </c:pt>
                <c:pt idx="4">
                  <c:v>0.00731378709658758</c:v>
                </c:pt>
                <c:pt idx="5">
                  <c:v>0.00406130721159819</c:v>
                </c:pt>
                <c:pt idx="6">
                  <c:v>0.00317717066681722</c:v>
                </c:pt>
                <c:pt idx="7">
                  <c:v>0.00320239798477446</c:v>
                </c:pt>
                <c:pt idx="8">
                  <c:v>0.0</c:v>
                </c:pt>
              </c:numCache>
            </c:numRef>
          </c:xVal>
          <c:yVal>
            <c:numRef>
              <c:f>'sized- station 4'!$A$4:$A$12</c:f>
              <c:numCache>
                <c:formatCode>General</c:formatCode>
                <c:ptCount val="9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  <c:pt idx="8">
                  <c:v>200.0</c:v>
                </c:pt>
              </c:numCache>
            </c:numRef>
          </c:yVal>
        </c:ser>
        <c:ser>
          <c:idx val="2"/>
          <c:order val="2"/>
          <c:tx>
            <c:strRef>
              <c:f>'sized- station 4'!$L$3</c:f>
              <c:strCache>
                <c:ptCount val="1"/>
                <c:pt idx="0">
                  <c:v>10 um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plus>
              <c:numRef>
                <c:f>'sized- station 4'!$O$4:$O$12</c:f>
                <c:numCache>
                  <c:formatCode>General</c:formatCode>
                  <c:ptCount val="9"/>
                  <c:pt idx="0">
                    <c:v>0.0101321340445055</c:v>
                  </c:pt>
                  <c:pt idx="1">
                    <c:v>0.00426510289134362</c:v>
                  </c:pt>
                  <c:pt idx="2">
                    <c:v>0.00823990107523213</c:v>
                  </c:pt>
                  <c:pt idx="3">
                    <c:v>0.00211515684334419</c:v>
                  </c:pt>
                  <c:pt idx="4">
                    <c:v>0.000724514140326143</c:v>
                  </c:pt>
                  <c:pt idx="5">
                    <c:v>0.00296292931474171</c:v>
                  </c:pt>
                  <c:pt idx="6">
                    <c:v>0.000769382808355587</c:v>
                  </c:pt>
                  <c:pt idx="7">
                    <c:v>0.00019709612773376</c:v>
                  </c:pt>
                  <c:pt idx="8">
                    <c:v>0.0</c:v>
                  </c:pt>
                </c:numCache>
              </c:numRef>
            </c:plus>
            <c:minus>
              <c:numRef>
                <c:f>'sized- station 4'!$O$4:$O$12</c:f>
                <c:numCache>
                  <c:formatCode>General</c:formatCode>
                  <c:ptCount val="9"/>
                  <c:pt idx="0">
                    <c:v>0.0101321340445055</c:v>
                  </c:pt>
                  <c:pt idx="1">
                    <c:v>0.00426510289134362</c:v>
                  </c:pt>
                  <c:pt idx="2">
                    <c:v>0.00823990107523213</c:v>
                  </c:pt>
                  <c:pt idx="3">
                    <c:v>0.00211515684334419</c:v>
                  </c:pt>
                  <c:pt idx="4">
                    <c:v>0.000724514140326143</c:v>
                  </c:pt>
                  <c:pt idx="5">
                    <c:v>0.00296292931474171</c:v>
                  </c:pt>
                  <c:pt idx="6">
                    <c:v>0.000769382808355587</c:v>
                  </c:pt>
                  <c:pt idx="7">
                    <c:v>0.00019709612773376</c:v>
                  </c:pt>
                  <c:pt idx="8">
                    <c:v>0.0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'sized- station 4'!$N$4:$N$12</c:f>
              <c:numCache>
                <c:formatCode>0.000</c:formatCode>
                <c:ptCount val="9"/>
                <c:pt idx="0">
                  <c:v>0.0570760469911545</c:v>
                </c:pt>
                <c:pt idx="1">
                  <c:v>0.0473871238074793</c:v>
                </c:pt>
                <c:pt idx="2">
                  <c:v>0.0324162045144197</c:v>
                </c:pt>
                <c:pt idx="3">
                  <c:v>0.00963945896286846</c:v>
                </c:pt>
                <c:pt idx="4">
                  <c:v>0.00337966901072435</c:v>
                </c:pt>
                <c:pt idx="5">
                  <c:v>0.00313960547083463</c:v>
                </c:pt>
                <c:pt idx="6">
                  <c:v>0.0019128135906657</c:v>
                </c:pt>
                <c:pt idx="7">
                  <c:v>0.00136257174566631</c:v>
                </c:pt>
                <c:pt idx="8">
                  <c:v>0.0</c:v>
                </c:pt>
              </c:numCache>
            </c:numRef>
          </c:xVal>
          <c:yVal>
            <c:numRef>
              <c:f>'sized- station 4'!$A$4:$A$12</c:f>
              <c:numCache>
                <c:formatCode>General</c:formatCode>
                <c:ptCount val="9"/>
                <c:pt idx="0">
                  <c:v>5.0</c:v>
                </c:pt>
                <c:pt idx="1">
                  <c:v>25.0</c:v>
                </c:pt>
                <c:pt idx="2">
                  <c:v>45.0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  <c:pt idx="8">
                  <c:v>200.0</c:v>
                </c:pt>
              </c:numCache>
            </c:numRef>
          </c:yVal>
        </c:ser>
        <c:axId val="594324184"/>
        <c:axId val="676465496"/>
      </c:scatterChart>
      <c:valAx>
        <c:axId val="594324184"/>
        <c:scaling>
          <c:orientation val="minMax"/>
          <c:min val="0.0"/>
        </c:scaling>
        <c:axPos val="t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uM</a:t>
                </a:r>
                <a:r>
                  <a:rPr lang="en-US" baseline="0"/>
                  <a:t> C/ day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759972493841341"/>
              <c:y val="0.0803715037261385"/>
            </c:manualLayout>
          </c:layout>
          <c:spPr>
            <a:noFill/>
            <a:ln w="25400">
              <a:noFill/>
            </a:ln>
          </c:spPr>
        </c:title>
        <c:numFmt formatCode="0.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465496"/>
        <c:crosses val="autoZero"/>
        <c:crossBetween val="midCat"/>
        <c:majorUnit val="0.1"/>
        <c:minorUnit val="0.05"/>
      </c:valAx>
      <c:valAx>
        <c:axId val="676465496"/>
        <c:scaling>
          <c:orientation val="maxMin"/>
          <c:max val="225.0"/>
        </c:scaling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(m)</a:t>
                </a:r>
              </a:p>
            </c:rich>
          </c:tx>
          <c:layout>
            <c:manualLayout>
              <c:xMode val="edge"/>
              <c:yMode val="edge"/>
              <c:x val="0.0427630921134858"/>
              <c:y val="0.53385826771653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324184"/>
        <c:crosses val="autoZero"/>
        <c:crossBetween val="midCat"/>
        <c:majorUnit val="25.0"/>
        <c:minorUnit val="25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309555055618"/>
          <c:y val="0.776785362767154"/>
          <c:w val="0.140873015873016"/>
          <c:h val="0.122767857142857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GFF Filters Integrated Primary Production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total</c:v>
          </c:tx>
          <c:errBars>
            <c:errBarType val="both"/>
            <c:errValType val="cust"/>
            <c:noEndCap val="1"/>
            <c:plus>
              <c:numRef>
                <c:f>('Integrated Values'!$E$5,'Integrated Values'!$E$11,'Integrated Values'!$E$18,'Integrated Values'!$E$25)</c:f>
                <c:numCache>
                  <c:formatCode>General</c:formatCode>
                  <c:ptCount val="4"/>
                  <c:pt idx="0">
                    <c:v>99.83092325947944</c:v>
                  </c:pt>
                  <c:pt idx="1">
                    <c:v>24.36853685091639</c:v>
                  </c:pt>
                  <c:pt idx="2">
                    <c:v>26.49961125195654</c:v>
                  </c:pt>
                  <c:pt idx="3">
                    <c:v>33.95064766919422</c:v>
                  </c:pt>
                </c:numCache>
              </c:numRef>
            </c:plus>
            <c:minus>
              <c:numRef>
                <c:f>('Integrated Values'!$E$5,'Integrated Values'!$E$11,'Integrated Values'!$E$18,'Integrated Values'!$E$25)</c:f>
                <c:numCache>
                  <c:formatCode>General</c:formatCode>
                  <c:ptCount val="4"/>
                  <c:pt idx="0">
                    <c:v>99.83092325947944</c:v>
                  </c:pt>
                  <c:pt idx="1">
                    <c:v>24.36853685091639</c:v>
                  </c:pt>
                  <c:pt idx="2">
                    <c:v>26.49961125195654</c:v>
                  </c:pt>
                  <c:pt idx="3">
                    <c:v>33.95064766919422</c:v>
                  </c:pt>
                </c:numCache>
              </c:numRef>
            </c:minus>
          </c:errBars>
          <c:cat>
            <c:strRef>
              <c:f>('Integrated Values'!$A$4,'Integrated Values'!$A$10,'Integrated Values'!$A$17,'Integrated Values'!$A$24)</c:f>
              <c:strCache>
                <c:ptCount val="4"/>
                <c:pt idx="0">
                  <c:v>Station 1</c:v>
                </c:pt>
                <c:pt idx="1">
                  <c:v>Station 2</c:v>
                </c:pt>
                <c:pt idx="2">
                  <c:v>Station 3</c:v>
                </c:pt>
                <c:pt idx="3">
                  <c:v>Station 4</c:v>
                </c:pt>
              </c:strCache>
            </c:strRef>
          </c:cat>
          <c:val>
            <c:numRef>
              <c:f>('Integrated Values'!$D$5,'Integrated Values'!$D$11,'Integrated Values'!$D$18,'Integrated Values'!$D$25)</c:f>
              <c:numCache>
                <c:formatCode>0</c:formatCode>
                <c:ptCount val="4"/>
                <c:pt idx="0">
                  <c:v>626.0003692365835</c:v>
                </c:pt>
                <c:pt idx="1">
                  <c:v>464.003423053967</c:v>
                </c:pt>
                <c:pt idx="2">
                  <c:v>514.420959188284</c:v>
                </c:pt>
                <c:pt idx="3">
                  <c:v>708.3904355136274</c:v>
                </c:pt>
              </c:numCache>
            </c:numRef>
          </c:val>
        </c:ser>
        <c:ser>
          <c:idx val="1"/>
          <c:order val="1"/>
          <c:tx>
            <c:v>"top 75"</c:v>
          </c:tx>
          <c:errBars>
            <c:errBarType val="both"/>
            <c:errValType val="cust"/>
            <c:noEndCap val="1"/>
            <c:plus>
              <c:numRef>
                <c:f>('Integrated Values'!$E$7,'Integrated Values'!$E$13,'Integrated Values'!$E$20,'Integrated Values'!$E$27)</c:f>
                <c:numCache>
                  <c:formatCode>General</c:formatCode>
                  <c:ptCount val="4"/>
                  <c:pt idx="0">
                    <c:v>99.78575649486547</c:v>
                  </c:pt>
                  <c:pt idx="1">
                    <c:v>24.00775393798989</c:v>
                  </c:pt>
                  <c:pt idx="2">
                    <c:v>26.38798580905362</c:v>
                  </c:pt>
                  <c:pt idx="3">
                    <c:v>32.28117840522842</c:v>
                  </c:pt>
                </c:numCache>
              </c:numRef>
            </c:plus>
            <c:minus>
              <c:numRef>
                <c:f>('Integrated Values'!$E$7,'Integrated Values'!$E$13,'Integrated Values'!$E$20,'Integrated Values'!$E$27)</c:f>
                <c:numCache>
                  <c:formatCode>General</c:formatCode>
                  <c:ptCount val="4"/>
                  <c:pt idx="0">
                    <c:v>99.78575649486547</c:v>
                  </c:pt>
                  <c:pt idx="1">
                    <c:v>24.00775393798989</c:v>
                  </c:pt>
                  <c:pt idx="2">
                    <c:v>26.38798580905362</c:v>
                  </c:pt>
                  <c:pt idx="3">
                    <c:v>32.28117840522842</c:v>
                  </c:pt>
                </c:numCache>
              </c:numRef>
            </c:minus>
          </c:errBars>
          <c:cat>
            <c:strRef>
              <c:f>('Integrated Values'!$A$4,'Integrated Values'!$A$10,'Integrated Values'!$A$17,'Integrated Values'!$A$24)</c:f>
              <c:strCache>
                <c:ptCount val="4"/>
                <c:pt idx="0">
                  <c:v>Station 1</c:v>
                </c:pt>
                <c:pt idx="1">
                  <c:v>Station 2</c:v>
                </c:pt>
                <c:pt idx="2">
                  <c:v>Station 3</c:v>
                </c:pt>
                <c:pt idx="3">
                  <c:v>Station 4</c:v>
                </c:pt>
              </c:strCache>
            </c:strRef>
          </c:cat>
          <c:val>
            <c:numRef>
              <c:f>('Integrated Values'!$D$7,'Integrated Values'!$D$13,'Integrated Values'!$D$20,'Integrated Values'!$D$27)</c:f>
              <c:numCache>
                <c:formatCode>0</c:formatCode>
                <c:ptCount val="4"/>
                <c:pt idx="0">
                  <c:v>525.685675816861</c:v>
                </c:pt>
                <c:pt idx="1">
                  <c:v>363.7261122784902</c:v>
                </c:pt>
                <c:pt idx="2">
                  <c:v>407.2095608369987</c:v>
                </c:pt>
                <c:pt idx="3">
                  <c:v>659.5943077589197</c:v>
                </c:pt>
              </c:numCache>
            </c:numRef>
          </c:val>
        </c:ser>
        <c:ser>
          <c:idx val="2"/>
          <c:order val="2"/>
          <c:tx>
            <c:strRef>
              <c:f>'Integrated Values'!$A$19</c:f>
              <c:strCache>
                <c:ptCount val="1"/>
                <c:pt idx="0">
                  <c:v>below 75 m</c:v>
                </c:pt>
              </c:strCache>
            </c:strRef>
          </c:tx>
          <c:errBars>
            <c:errBarType val="both"/>
            <c:errValType val="cust"/>
            <c:noEndCap val="1"/>
            <c:plus>
              <c:numRef>
                <c:f>('Integrated Values'!$E$6,'Integrated Values'!$E$12,'Integrated Values'!$E$19,'Integrated Values'!$E$26)</c:f>
                <c:numCache>
                  <c:formatCode>General</c:formatCode>
                  <c:ptCount val="4"/>
                  <c:pt idx="0">
                    <c:v>3.002672074584162</c:v>
                  </c:pt>
                  <c:pt idx="1">
                    <c:v>4.177719366759892</c:v>
                  </c:pt>
                  <c:pt idx="2">
                    <c:v>2.429732793129058</c:v>
                  </c:pt>
                  <c:pt idx="3">
                    <c:v>10.51532205534274</c:v>
                  </c:pt>
                </c:numCache>
              </c:numRef>
            </c:plus>
            <c:minus>
              <c:numRef>
                <c:f>('Integrated Values'!$E$6,'Integrated Values'!$E$12,'Integrated Values'!$E$19,'Integrated Values'!$E$26)</c:f>
                <c:numCache>
                  <c:formatCode>General</c:formatCode>
                  <c:ptCount val="4"/>
                  <c:pt idx="0">
                    <c:v>3.002672074584162</c:v>
                  </c:pt>
                  <c:pt idx="1">
                    <c:v>4.177719366759892</c:v>
                  </c:pt>
                  <c:pt idx="2">
                    <c:v>2.429732793129058</c:v>
                  </c:pt>
                  <c:pt idx="3">
                    <c:v>10.51532205534274</c:v>
                  </c:pt>
                </c:numCache>
              </c:numRef>
            </c:minus>
          </c:errBars>
          <c:cat>
            <c:strRef>
              <c:f>('Integrated Values'!$A$4,'Integrated Values'!$A$10,'Integrated Values'!$A$17,'Integrated Values'!$A$24)</c:f>
              <c:strCache>
                <c:ptCount val="4"/>
                <c:pt idx="0">
                  <c:v>Station 1</c:v>
                </c:pt>
                <c:pt idx="1">
                  <c:v>Station 2</c:v>
                </c:pt>
                <c:pt idx="2">
                  <c:v>Station 3</c:v>
                </c:pt>
                <c:pt idx="3">
                  <c:v>Station 4</c:v>
                </c:pt>
              </c:strCache>
            </c:strRef>
          </c:cat>
          <c:val>
            <c:numRef>
              <c:f>('Integrated Values'!$D$6,'Integrated Values'!$D$12,'Integrated Values'!$D$19,'Integrated Values'!$D$26)</c:f>
              <c:numCache>
                <c:formatCode>0</c:formatCode>
                <c:ptCount val="4"/>
                <c:pt idx="0">
                  <c:v>100.3146934197224</c:v>
                </c:pt>
                <c:pt idx="1">
                  <c:v>100.2773107754768</c:v>
                </c:pt>
                <c:pt idx="2">
                  <c:v>107.2113983512853</c:v>
                </c:pt>
                <c:pt idx="3">
                  <c:v>48.79612775470787</c:v>
                </c:pt>
              </c:numCache>
            </c:numRef>
          </c:val>
        </c:ser>
        <c:axId val="675036840"/>
        <c:axId val="165207976"/>
      </c:barChart>
      <c:catAx>
        <c:axId val="675036840"/>
        <c:scaling>
          <c:orientation val="minMax"/>
        </c:scaling>
        <c:axPos val="b"/>
        <c:tickLblPos val="nextTo"/>
        <c:crossAx val="165207976"/>
        <c:crosses val="autoZero"/>
        <c:auto val="1"/>
        <c:lblAlgn val="ctr"/>
        <c:lblOffset val="100"/>
      </c:catAx>
      <c:valAx>
        <c:axId val="165207976"/>
        <c:scaling>
          <c:orientation val="minMax"/>
        </c:scaling>
        <c:axPos val="l"/>
        <c:majorGridlines/>
        <c:numFmt formatCode="0" sourceLinked="1"/>
        <c:tickLblPos val="nextTo"/>
        <c:crossAx val="6750368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4" Type="http://schemas.openxmlformats.org/officeDocument/2006/relationships/chart" Target="../charts/chart8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Relationship Id="rId3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4" Type="http://schemas.openxmlformats.org/officeDocument/2006/relationships/chart" Target="../charts/chart12.xml"/><Relationship Id="rId1" Type="http://schemas.openxmlformats.org/officeDocument/2006/relationships/chart" Target="../charts/chart9.xml"/><Relationship Id="rId2" Type="http://schemas.openxmlformats.org/officeDocument/2006/relationships/chart" Target="../charts/chart10.xml"/><Relationship Id="rId3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152401</xdr:colOff>
      <xdr:row>13</xdr:row>
      <xdr:rowOff>16933</xdr:rowOff>
    </xdr:from>
    <xdr:to>
      <xdr:col>23</xdr:col>
      <xdr:colOff>203201</xdr:colOff>
      <xdr:row>41</xdr:row>
      <xdr:rowOff>16934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169334</xdr:colOff>
      <xdr:row>11</xdr:row>
      <xdr:rowOff>152400</xdr:rowOff>
    </xdr:from>
    <xdr:to>
      <xdr:col>5</xdr:col>
      <xdr:colOff>232833</xdr:colOff>
      <xdr:row>39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186267</xdr:colOff>
      <xdr:row>13</xdr:row>
      <xdr:rowOff>16934</xdr:rowOff>
    </xdr:from>
    <xdr:to>
      <xdr:col>17</xdr:col>
      <xdr:colOff>249767</xdr:colOff>
      <xdr:row>41</xdr:row>
      <xdr:rowOff>16934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436035</xdr:colOff>
      <xdr:row>12</xdr:row>
      <xdr:rowOff>16934</xdr:rowOff>
    </xdr:from>
    <xdr:to>
      <xdr:col>11</xdr:col>
      <xdr:colOff>186267</xdr:colOff>
      <xdr:row>39</xdr:row>
      <xdr:rowOff>84667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215901</xdr:colOff>
      <xdr:row>2</xdr:row>
      <xdr:rowOff>76200</xdr:rowOff>
    </xdr:from>
    <xdr:to>
      <xdr:col>5</xdr:col>
      <xdr:colOff>800101</xdr:colOff>
      <xdr:row>26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177799</xdr:colOff>
      <xdr:row>2</xdr:row>
      <xdr:rowOff>50800</xdr:rowOff>
    </xdr:from>
    <xdr:to>
      <xdr:col>11</xdr:col>
      <xdr:colOff>723900</xdr:colOff>
      <xdr:row>27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101600</xdr:colOff>
      <xdr:row>28</xdr:row>
      <xdr:rowOff>139700</xdr:rowOff>
    </xdr:from>
    <xdr:to>
      <xdr:col>5</xdr:col>
      <xdr:colOff>838200</xdr:colOff>
      <xdr:row>53</xdr:row>
      <xdr:rowOff>88900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317500</xdr:colOff>
      <xdr:row>28</xdr:row>
      <xdr:rowOff>152400</xdr:rowOff>
    </xdr:from>
    <xdr:to>
      <xdr:col>11</xdr:col>
      <xdr:colOff>838200</xdr:colOff>
      <xdr:row>54</xdr:row>
      <xdr:rowOff>101600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0.83912</cdr:x>
      <cdr:y>0.06939</cdr:y>
    </cdr:from>
    <cdr:to>
      <cdr:x>0.9629</cdr:x>
      <cdr:y>0.15048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763606" y="287278"/>
          <a:ext cx="702687" cy="335729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0.83434</cdr:x>
      <cdr:y>0.08173</cdr:y>
    </cdr:from>
    <cdr:to>
      <cdr:x>0.95812</cdr:x>
      <cdr:y>0.16282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429158" y="336316"/>
          <a:ext cx="657099" cy="333669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0.69094</cdr:x>
      <cdr:y>0.051</cdr:y>
    </cdr:from>
    <cdr:to>
      <cdr:x>0.79662</cdr:x>
      <cdr:y>0.11033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843444" y="224103"/>
          <a:ext cx="587856" cy="260708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558800</xdr:colOff>
      <xdr:row>28</xdr:row>
      <xdr:rowOff>88900</xdr:rowOff>
    </xdr:from>
    <xdr:to>
      <xdr:col>5</xdr:col>
      <xdr:colOff>368300</xdr:colOff>
      <xdr:row>45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673100</xdr:colOff>
      <xdr:row>47</xdr:row>
      <xdr:rowOff>42333</xdr:rowOff>
    </xdr:from>
    <xdr:to>
      <xdr:col>10</xdr:col>
      <xdr:colOff>482600</xdr:colOff>
      <xdr:row>63</xdr:row>
      <xdr:rowOff>148167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520701</xdr:colOff>
      <xdr:row>47</xdr:row>
      <xdr:rowOff>38099</xdr:rowOff>
    </xdr:from>
    <xdr:to>
      <xdr:col>5</xdr:col>
      <xdr:colOff>330201</xdr:colOff>
      <xdr:row>63</xdr:row>
      <xdr:rowOff>143933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524934</xdr:colOff>
      <xdr:row>65</xdr:row>
      <xdr:rowOff>84666</xdr:rowOff>
    </xdr:from>
    <xdr:to>
      <xdr:col>5</xdr:col>
      <xdr:colOff>334434</xdr:colOff>
      <xdr:row>82</xdr:row>
      <xdr:rowOff>21167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dent/Documents/Microsoft%20User%20Data/Office%202008%20AutoRecovery/primaryprodcalcst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d%20to%20make%20master%20spreadsheet/primaryprodcalc_Station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sed%20to%20make%20master%20spreadsheet/primaryprodcalc_Station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sed%20to%20make%20master%20spreadsheet/primaryprodcalc_Station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hole"/>
      <sheetName val="t=0"/>
      <sheetName val="10 µm"/>
      <sheetName val="2 µm"/>
      <sheetName val="0.2 µm"/>
      <sheetName val="graph whole"/>
      <sheetName val="NOTES"/>
    </sheetNames>
    <sheetDataSet>
      <sheetData sheetId="0" refreshError="1"/>
      <sheetData sheetId="1" refreshError="1"/>
      <sheetData sheetId="2" refreshError="1">
        <row r="55">
          <cell r="B55">
            <v>1.2138718189243505</v>
          </cell>
          <cell r="C55">
            <v>0.43786778682388305</v>
          </cell>
        </row>
        <row r="56">
          <cell r="B56">
            <v>0.5957463106790245</v>
          </cell>
          <cell r="C56">
            <v>0.15210378801248817</v>
          </cell>
        </row>
        <row r="57">
          <cell r="B57">
            <v>0.38643104284087465</v>
          </cell>
          <cell r="C57">
            <v>0.12958230545313257</v>
          </cell>
        </row>
        <row r="58">
          <cell r="B58">
            <v>0.21768903969126976</v>
          </cell>
          <cell r="C58">
            <v>6.2165945514752179E-2</v>
          </cell>
        </row>
        <row r="59">
          <cell r="B59">
            <v>5.8469746615745666E-2</v>
          </cell>
          <cell r="C59">
            <v>2.0046938101844509E-2</v>
          </cell>
        </row>
        <row r="60">
          <cell r="B60">
            <v>3.6139109613058711E-2</v>
          </cell>
          <cell r="C60">
            <v>4.2957637122713142E-3</v>
          </cell>
        </row>
        <row r="61">
          <cell r="B61">
            <v>2.1330838955779099E-2</v>
          </cell>
          <cell r="C61">
            <v>3.0835186018010156E-3</v>
          </cell>
        </row>
        <row r="62">
          <cell r="B62">
            <v>2.9500850619334246E-2</v>
          </cell>
          <cell r="C62">
            <v>9.9110381591085571E-4</v>
          </cell>
        </row>
      </sheetData>
      <sheetData sheetId="3" refreshError="1">
        <row r="69">
          <cell r="B69">
            <v>1.5692760544171307</v>
          </cell>
          <cell r="C69">
            <v>0.87645219300188359</v>
          </cell>
        </row>
        <row r="70">
          <cell r="B70">
            <v>1.2179744148589486</v>
          </cell>
          <cell r="C70">
            <v>0.48736194539161987</v>
          </cell>
        </row>
        <row r="71">
          <cell r="B71">
            <v>0.73326589103892414</v>
          </cell>
          <cell r="C71">
            <v>0.18909297237828979</v>
          </cell>
        </row>
        <row r="72">
          <cell r="B72">
            <v>0.24909626880247493</v>
          </cell>
          <cell r="C72">
            <v>7.1751033061220257E-2</v>
          </cell>
        </row>
        <row r="73">
          <cell r="B73">
            <v>9.1162887236130377E-2</v>
          </cell>
          <cell r="C73">
            <v>1.8860247397574803E-2</v>
          </cell>
        </row>
        <row r="74">
          <cell r="B74">
            <v>5.7484273579146143E-2</v>
          </cell>
          <cell r="C74">
            <v>1.7678726569614181E-2</v>
          </cell>
        </row>
        <row r="75">
          <cell r="B75">
            <v>2.9910548111424979E-2</v>
          </cell>
          <cell r="C75">
            <v>6.6198863324619843E-3</v>
          </cell>
        </row>
        <row r="76">
          <cell r="B76">
            <v>3.4479994662613436E-2</v>
          </cell>
          <cell r="C76">
            <v>1.3424936014435384E-3</v>
          </cell>
        </row>
      </sheetData>
      <sheetData sheetId="4" refreshError="1">
        <row r="56">
          <cell r="C56">
            <v>3.9592788717700977</v>
          </cell>
          <cell r="D56">
            <v>2.8808565137759596</v>
          </cell>
        </row>
        <row r="57">
          <cell r="C57">
            <v>2.6908876296397621</v>
          </cell>
          <cell r="D57">
            <v>1.6915141394626152</v>
          </cell>
        </row>
        <row r="58">
          <cell r="C58">
            <v>2.5265701496912705</v>
          </cell>
          <cell r="D58">
            <v>0.28766482551864764</v>
          </cell>
        </row>
        <row r="59">
          <cell r="C59">
            <v>2.9140660494182735</v>
          </cell>
          <cell r="D59">
            <v>0.85196787210816449</v>
          </cell>
        </row>
        <row r="60">
          <cell r="C60">
            <v>1.0845025142238043</v>
          </cell>
          <cell r="D60">
            <v>0.24340895865021084</v>
          </cell>
        </row>
        <row r="61">
          <cell r="C61">
            <v>0.2608256940530827</v>
          </cell>
          <cell r="D61">
            <v>6.0196126722728997E-2</v>
          </cell>
        </row>
        <row r="62">
          <cell r="C62">
            <v>0.18429234954645959</v>
          </cell>
          <cell r="D62">
            <v>3.0501751811252666E-2</v>
          </cell>
        </row>
        <row r="63">
          <cell r="C63">
            <v>0.14087909737942284</v>
          </cell>
          <cell r="D63">
            <v>4.3527038440279997E-2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=0"/>
      <sheetName val="whole"/>
      <sheetName val="10 µm"/>
      <sheetName val="2 µm"/>
      <sheetName val="0.2 µm"/>
      <sheetName val="graph whole"/>
      <sheetName val="graph sized"/>
      <sheetName val="NOTES"/>
    </sheetNames>
    <sheetDataSet>
      <sheetData sheetId="0" refreshError="1"/>
      <sheetData sheetId="1" refreshError="1"/>
      <sheetData sheetId="2">
        <row r="40">
          <cell r="F40">
            <v>2.597596822972181E-2</v>
          </cell>
          <cell r="G40">
            <v>7.7993757123179701E-3</v>
          </cell>
        </row>
        <row r="44">
          <cell r="F44">
            <v>1.4749976902444242E-2</v>
          </cell>
          <cell r="G44">
            <v>1.2842046146382925E-3</v>
          </cell>
        </row>
        <row r="56">
          <cell r="B56">
            <v>0.45627787102686795</v>
          </cell>
          <cell r="C56">
            <v>0.19910223552893758</v>
          </cell>
        </row>
        <row r="57">
          <cell r="B57">
            <v>0.38965165347970449</v>
          </cell>
          <cell r="C57">
            <v>5.1489765027719708E-2</v>
          </cell>
        </row>
        <row r="58">
          <cell r="B58">
            <v>0.50773631864967861</v>
          </cell>
          <cell r="C58">
            <v>1.9151197680305602E-2</v>
          </cell>
        </row>
        <row r="59">
          <cell r="B59">
            <v>0.17418898044116399</v>
          </cell>
          <cell r="C59">
            <v>1.6455579271142148E-2</v>
          </cell>
        </row>
        <row r="60">
          <cell r="B60">
            <v>0.12128195302947604</v>
          </cell>
          <cell r="C60">
            <v>1.2163566593458876E-2</v>
          </cell>
        </row>
        <row r="61">
          <cell r="B61">
            <v>2.0914131012922891E-2</v>
          </cell>
          <cell r="C61">
            <v>3.482793177975555E-3</v>
          </cell>
        </row>
        <row r="64">
          <cell r="B64">
            <v>0</v>
          </cell>
          <cell r="C64">
            <v>0</v>
          </cell>
        </row>
      </sheetData>
      <sheetData sheetId="3">
        <row r="40">
          <cell r="F40">
            <v>4.4657972195069499E-2</v>
          </cell>
          <cell r="G40">
            <v>1.552248807911377E-2</v>
          </cell>
        </row>
        <row r="44">
          <cell r="F44">
            <v>2.3322197013441032E-2</v>
          </cell>
          <cell r="G44">
            <v>1.1508048201558626E-2</v>
          </cell>
        </row>
        <row r="54">
          <cell r="B54">
            <v>0.54163659063713487</v>
          </cell>
          <cell r="C54">
            <v>9.8324907397632999E-2</v>
          </cell>
        </row>
        <row r="55">
          <cell r="B55">
            <v>0.85858351400175004</v>
          </cell>
          <cell r="C55">
            <v>0.15982912636362623</v>
          </cell>
        </row>
        <row r="56">
          <cell r="B56">
            <v>0.89530629332729228</v>
          </cell>
          <cell r="C56">
            <v>5.1500173535089164E-2</v>
          </cell>
        </row>
        <row r="57">
          <cell r="B57">
            <v>0.30041516450142286</v>
          </cell>
          <cell r="C57">
            <v>5.5536268554867542E-3</v>
          </cell>
        </row>
        <row r="58">
          <cell r="B58">
            <v>0.1973467728345509</v>
          </cell>
          <cell r="C58">
            <v>2.4391231564336705E-2</v>
          </cell>
        </row>
        <row r="59">
          <cell r="B59">
            <v>4.0597905240203604E-2</v>
          </cell>
          <cell r="C59">
            <v>7.3962883251549672E-3</v>
          </cell>
        </row>
        <row r="62">
          <cell r="B62">
            <v>0</v>
          </cell>
          <cell r="C62">
            <v>0</v>
          </cell>
        </row>
      </sheetData>
      <sheetData sheetId="4">
        <row r="40">
          <cell r="F40">
            <v>0.13231471383549179</v>
          </cell>
          <cell r="G40">
            <v>6.4253744720222522E-2</v>
          </cell>
        </row>
        <row r="44">
          <cell r="E44">
            <v>0.18401203546136052</v>
          </cell>
          <cell r="F44">
            <v>0.14355790579550953</v>
          </cell>
        </row>
        <row r="56">
          <cell r="C56">
            <v>2.2838123667692369</v>
          </cell>
          <cell r="D56">
            <v>0.83062460657254589</v>
          </cell>
        </row>
        <row r="57">
          <cell r="C57">
            <v>2.1753350919581766</v>
          </cell>
          <cell r="D57">
            <v>0.47026296779388244</v>
          </cell>
        </row>
        <row r="58">
          <cell r="C58">
            <v>3.1759833236097195</v>
          </cell>
          <cell r="D58">
            <v>0.41020186158858046</v>
          </cell>
        </row>
        <row r="59">
          <cell r="C59">
            <v>1.4180589134703032</v>
          </cell>
          <cell r="D59">
            <v>0.6575344066679164</v>
          </cell>
        </row>
        <row r="60">
          <cell r="C60">
            <v>1.5239033165122133</v>
          </cell>
          <cell r="D60">
            <v>0.23257622822399465</v>
          </cell>
        </row>
        <row r="61">
          <cell r="C61">
            <v>0.32933798515751628</v>
          </cell>
          <cell r="D61">
            <v>0.17305009642755861</v>
          </cell>
        </row>
        <row r="64">
          <cell r="C64">
            <v>0</v>
          </cell>
          <cell r="D64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=0"/>
      <sheetName val="whole"/>
      <sheetName val="10 µm"/>
      <sheetName val="2 µm"/>
      <sheetName val="0.2 µm"/>
      <sheetName val="graph whole"/>
      <sheetName val="graph sized"/>
      <sheetName val="NOTES"/>
      <sheetName val="Experiment"/>
    </sheetNames>
    <sheetDataSet>
      <sheetData sheetId="0"/>
      <sheetData sheetId="1"/>
      <sheetData sheetId="2">
        <row r="55">
          <cell r="B55">
            <v>0.68552327759665932</v>
          </cell>
          <cell r="C55">
            <v>0.12169402236834193</v>
          </cell>
        </row>
        <row r="56">
          <cell r="B56">
            <v>0.56915252791449122</v>
          </cell>
          <cell r="C56">
            <v>5.1226871297060821E-2</v>
          </cell>
        </row>
        <row r="57">
          <cell r="B57">
            <v>0.38934130756134078</v>
          </cell>
          <cell r="C57">
            <v>9.8966979844290578E-2</v>
          </cell>
        </row>
        <row r="58">
          <cell r="B58">
            <v>0.11577664976532424</v>
          </cell>
          <cell r="C58">
            <v>2.5404514298354122E-2</v>
          </cell>
        </row>
        <row r="59">
          <cell r="B59">
            <v>4.0592190587106926E-2</v>
          </cell>
          <cell r="C59">
            <v>8.7019219852152024E-3</v>
          </cell>
        </row>
        <row r="60">
          <cell r="B60">
            <v>3.7708859428553447E-2</v>
          </cell>
          <cell r="C60">
            <v>3.5586855120568257E-2</v>
          </cell>
        </row>
        <row r="61">
          <cell r="B61">
            <v>2.2974230193408472E-2</v>
          </cell>
          <cell r="C61">
            <v>9.2408260963164467E-3</v>
          </cell>
        </row>
        <row r="62">
          <cell r="B62">
            <v>1.6365440465674341E-2</v>
          </cell>
          <cell r="C62">
            <v>2.3672624613718693E-3</v>
          </cell>
        </row>
        <row r="63">
          <cell r="B63">
            <v>0</v>
          </cell>
          <cell r="C63">
            <v>0</v>
          </cell>
        </row>
      </sheetData>
      <sheetData sheetId="3">
        <row r="55">
          <cell r="B55">
            <v>0.93029979123493334</v>
          </cell>
          <cell r="C55">
            <v>6.8719009709987788E-2</v>
          </cell>
        </row>
        <row r="56">
          <cell r="B56">
            <v>1.2634545403891244</v>
          </cell>
          <cell r="C56">
            <v>0.32286107674837983</v>
          </cell>
        </row>
        <row r="57">
          <cell r="B57">
            <v>0.92328688614038168</v>
          </cell>
          <cell r="C57">
            <v>0.17761201990625131</v>
          </cell>
        </row>
        <row r="58">
          <cell r="B58">
            <v>0.31628180380799747</v>
          </cell>
          <cell r="C58">
            <v>8.0398119281854766E-2</v>
          </cell>
        </row>
        <row r="59">
          <cell r="B59">
            <v>8.7843702680984515E-2</v>
          </cell>
          <cell r="C59">
            <v>9.6728649214671471E-3</v>
          </cell>
        </row>
        <row r="60">
          <cell r="B60">
            <v>4.8779142526342439E-2</v>
          </cell>
          <cell r="C60">
            <v>6.1393535158142101E-3</v>
          </cell>
        </row>
        <row r="61">
          <cell r="B61">
            <v>3.8160043727941573E-2</v>
          </cell>
          <cell r="C61">
            <v>1.1492223583066808E-2</v>
          </cell>
        </row>
        <row r="62">
          <cell r="B62">
            <v>3.846304147573059E-2</v>
          </cell>
          <cell r="C62">
            <v>1.4254082027005207E-2</v>
          </cell>
        </row>
        <row r="63">
          <cell r="B63">
            <v>0</v>
          </cell>
          <cell r="C63">
            <v>0</v>
          </cell>
        </row>
      </sheetData>
      <sheetData sheetId="4">
        <row r="55">
          <cell r="C55">
            <v>3.2643094993779544</v>
          </cell>
          <cell r="D55">
            <v>0.70358984658709689</v>
          </cell>
        </row>
        <row r="56">
          <cell r="C56">
            <v>4.3116099207663874</v>
          </cell>
          <cell r="D56">
            <v>0.23566792288360203</v>
          </cell>
        </row>
        <row r="58">
          <cell r="C58">
            <v>1.2372995235418816</v>
          </cell>
          <cell r="D58">
            <v>0.12084529882250107</v>
          </cell>
        </row>
        <row r="59">
          <cell r="C59">
            <v>0.39667866090188442</v>
          </cell>
          <cell r="D59">
            <v>7.6324455416538817E-2</v>
          </cell>
        </row>
        <row r="60">
          <cell r="C60">
            <v>0.25675155382483345</v>
          </cell>
          <cell r="D60">
            <v>2.937564554539648E-2</v>
          </cell>
        </row>
        <row r="61">
          <cell r="C61">
            <v>0.25855439047228379</v>
          </cell>
          <cell r="D61">
            <v>0.10916307046869742</v>
          </cell>
        </row>
        <row r="62">
          <cell r="C62">
            <v>0.18630878119257246</v>
          </cell>
          <cell r="D62">
            <v>2.9659427141136762E-3</v>
          </cell>
        </row>
        <row r="63">
          <cell r="C63">
            <v>0</v>
          </cell>
          <cell r="D63">
            <v>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hole (GFF)"/>
      <sheetName val="t=0"/>
      <sheetName val="10 µm"/>
      <sheetName val="2 µm"/>
      <sheetName val="0.2 µm"/>
      <sheetName val="graph whole"/>
      <sheetName val="graph sized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>
            <v>5</v>
          </cell>
          <cell r="B4">
            <v>7.550442354158367</v>
          </cell>
          <cell r="C4">
            <v>1.3369735902511399</v>
          </cell>
        </row>
        <row r="5">
          <cell r="A5">
            <v>25</v>
          </cell>
          <cell r="B5">
            <v>6.2857665077808891</v>
          </cell>
          <cell r="C5">
            <v>1.0457188205001664</v>
          </cell>
        </row>
        <row r="6">
          <cell r="A6">
            <v>45</v>
          </cell>
          <cell r="B6">
            <v>4.8027580553394831</v>
          </cell>
          <cell r="C6">
            <v>0.21188495995192602</v>
          </cell>
        </row>
        <row r="7">
          <cell r="A7">
            <v>75</v>
          </cell>
          <cell r="B7">
            <v>4.0875675388798349</v>
          </cell>
          <cell r="C7">
            <v>0.34933452471934662</v>
          </cell>
        </row>
        <row r="8">
          <cell r="A8">
            <v>100</v>
          </cell>
          <cell r="B8">
            <v>1.4012131452703602</v>
          </cell>
          <cell r="C8">
            <v>0.13577753024096378</v>
          </cell>
        </row>
        <row r="9">
          <cell r="A9">
            <v>125</v>
          </cell>
          <cell r="B9">
            <v>0.32916873958991572</v>
          </cell>
          <cell r="C9">
            <v>2.6127961508345822E-2</v>
          </cell>
        </row>
        <row r="10">
          <cell r="A10">
            <v>150</v>
          </cell>
          <cell r="B10">
            <v>0.15337431504535068</v>
          </cell>
          <cell r="C10">
            <v>4.1625861292570905E-2</v>
          </cell>
        </row>
        <row r="11">
          <cell r="A11">
            <v>175</v>
          </cell>
          <cell r="B11">
            <v>0.16710492334705329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W12"/>
  <sheetViews>
    <sheetView zoomScale="75" workbookViewId="0">
      <selection activeCell="K44" sqref="K44"/>
    </sheetView>
  </sheetViews>
  <sheetFormatPr baseColWidth="10" defaultColWidth="7.5703125" defaultRowHeight="13"/>
  <cols>
    <col min="7" max="7" width="10.7109375" customWidth="1"/>
  </cols>
  <sheetData>
    <row r="1" spans="1:23">
      <c r="A1" t="s">
        <v>23</v>
      </c>
      <c r="G1" t="s">
        <v>20</v>
      </c>
      <c r="N1" t="s">
        <v>24</v>
      </c>
    </row>
    <row r="2" spans="1:23">
      <c r="C2" t="s">
        <v>16</v>
      </c>
      <c r="D2" t="s">
        <v>17</v>
      </c>
      <c r="E2" t="s">
        <v>18</v>
      </c>
      <c r="I2" t="s">
        <v>16</v>
      </c>
      <c r="J2" t="s">
        <v>17</v>
      </c>
      <c r="K2" t="s">
        <v>18</v>
      </c>
      <c r="O2" t="s">
        <v>8</v>
      </c>
      <c r="P2" t="s">
        <v>25</v>
      </c>
      <c r="Q2" t="s">
        <v>26</v>
      </c>
      <c r="S2" t="s">
        <v>19</v>
      </c>
    </row>
    <row r="3" spans="1:23">
      <c r="A3">
        <v>5</v>
      </c>
      <c r="B3" s="2">
        <v>11.168447823320358</v>
      </c>
      <c r="C3" s="2">
        <v>4.214063928349022</v>
      </c>
      <c r="D3">
        <f>B3/12.0107</f>
        <v>0.9298748468715694</v>
      </c>
      <c r="E3">
        <f>C3/12.0107</f>
        <v>0.35085914462512774</v>
      </c>
      <c r="G3">
        <v>5</v>
      </c>
      <c r="H3" s="1">
        <v>7.550442354158367</v>
      </c>
      <c r="I3" s="1">
        <v>1.3369735902511353</v>
      </c>
      <c r="J3">
        <f>H3/12.0107</f>
        <v>0.62864298951421371</v>
      </c>
      <c r="K3">
        <f>I3/12.0107</f>
        <v>0.11131520979219657</v>
      </c>
      <c r="M3">
        <v>5</v>
      </c>
      <c r="N3" s="1">
        <v>5.9586277269022077</v>
      </c>
      <c r="O3" s="1">
        <v>1.9378210007860994</v>
      </c>
      <c r="P3">
        <v>0.49610994587344681</v>
      </c>
      <c r="Q3">
        <v>0.16134122081028579</v>
      </c>
      <c r="U3" t="s">
        <v>8</v>
      </c>
      <c r="V3" t="s">
        <v>25</v>
      </c>
      <c r="W3" t="s">
        <v>26</v>
      </c>
    </row>
    <row r="4" spans="1:23">
      <c r="A4">
        <v>25</v>
      </c>
      <c r="B4" s="2">
        <v>7.9059759098410742</v>
      </c>
      <c r="C4" s="2">
        <v>4.5409117185169947</v>
      </c>
      <c r="D4">
        <f t="shared" ref="D4:D10" si="0">B4/12.0107</f>
        <v>0.65824439123790235</v>
      </c>
      <c r="E4">
        <f>C4/12.0107</f>
        <v>0.37807219550209353</v>
      </c>
      <c r="G4">
        <v>25</v>
      </c>
      <c r="H4" s="1">
        <v>6.2857665077808891</v>
      </c>
      <c r="I4" s="1">
        <v>1.0457188205001664</v>
      </c>
      <c r="J4">
        <f t="shared" ref="J4:J10" si="1">H4/12.0107</f>
        <v>0.52334722437334125</v>
      </c>
      <c r="K4">
        <f>I4/12.0107</f>
        <v>8.7065601546967825E-2</v>
      </c>
      <c r="M4">
        <v>25</v>
      </c>
      <c r="N4" s="1">
        <v>5.2908483871962231</v>
      </c>
      <c r="O4" s="1">
        <v>0.81471896658983645</v>
      </c>
      <c r="P4">
        <v>0.44051124307461043</v>
      </c>
      <c r="Q4">
        <v>6.783276300214279E-2</v>
      </c>
      <c r="S4">
        <v>5</v>
      </c>
      <c r="T4" s="6">
        <v>12.09244022236056</v>
      </c>
      <c r="U4" s="6">
        <v>4.3496544751172452</v>
      </c>
      <c r="V4">
        <v>1.0068056168550177</v>
      </c>
      <c r="W4">
        <v>0.36214829070056243</v>
      </c>
    </row>
    <row r="5" spans="1:23">
      <c r="A5">
        <v>45</v>
      </c>
      <c r="B5" s="2">
        <v>5.0354946915888377</v>
      </c>
      <c r="C5" s="2">
        <v>1.1422915785976897</v>
      </c>
      <c r="D5">
        <f t="shared" si="0"/>
        <v>0.41925072573528915</v>
      </c>
      <c r="E5">
        <f t="shared" ref="E5:E10" si="2">C5/12.0107</f>
        <v>9.5106161888789967E-2</v>
      </c>
      <c r="G5">
        <v>45</v>
      </c>
      <c r="H5" s="1">
        <v>3.4956177643954871</v>
      </c>
      <c r="I5" s="1">
        <v>2.2689854205689328</v>
      </c>
      <c r="J5">
        <f t="shared" si="1"/>
        <v>0.29104196794487308</v>
      </c>
      <c r="K5">
        <f t="shared" ref="K5:K10" si="3">I5/12.0107</f>
        <v>0.18891367035800852</v>
      </c>
      <c r="M5">
        <v>45</v>
      </c>
      <c r="N5" s="1">
        <v>6.6227640184167429</v>
      </c>
      <c r="O5" s="1">
        <v>0.68080747041657175</v>
      </c>
      <c r="P5">
        <v>0.55140533178055762</v>
      </c>
      <c r="Q5">
        <v>5.6683413157981775E-2</v>
      </c>
      <c r="S5">
        <v>25</v>
      </c>
      <c r="T5" s="6">
        <v>11.022247598180819</v>
      </c>
      <c r="U5" s="6">
        <v>0.71194382350040986</v>
      </c>
      <c r="V5">
        <v>0.9177023485875776</v>
      </c>
      <c r="W5">
        <v>5.9275797705413497E-2</v>
      </c>
    </row>
    <row r="6" spans="1:23">
      <c r="A6">
        <v>75</v>
      </c>
      <c r="B6" s="2">
        <v>4.9434715320342155</v>
      </c>
      <c r="C6" s="2">
        <v>0.90881798390804125</v>
      </c>
      <c r="D6">
        <f t="shared" si="0"/>
        <v>0.41158896084609686</v>
      </c>
      <c r="E6">
        <f t="shared" si="2"/>
        <v>7.566736192795101E-2</v>
      </c>
      <c r="G6">
        <v>75</v>
      </c>
      <c r="H6" s="1">
        <v>4.0875675388798349</v>
      </c>
      <c r="I6" s="1">
        <v>0.34933452471934662</v>
      </c>
      <c r="J6">
        <f t="shared" si="1"/>
        <v>0.34032716984687278</v>
      </c>
      <c r="K6">
        <f t="shared" si="3"/>
        <v>2.9085276022159125E-2</v>
      </c>
      <c r="M6">
        <v>75</v>
      </c>
      <c r="N6" s="1">
        <v>3.0962717819415029</v>
      </c>
      <c r="O6" s="1">
        <v>0.41033958398046533</v>
      </c>
      <c r="P6">
        <v>0.25779278326338206</v>
      </c>
      <c r="Q6">
        <v>3.4164501984102952E-2</v>
      </c>
      <c r="S6">
        <v>45</v>
      </c>
      <c r="T6" s="6">
        <v>9.0852529827455299</v>
      </c>
      <c r="U6" s="6">
        <v>0.93611515966082925</v>
      </c>
      <c r="V6">
        <v>0.75642993187287422</v>
      </c>
      <c r="W6">
        <v>7.7940100049191913E-2</v>
      </c>
    </row>
    <row r="7" spans="1:23">
      <c r="A7">
        <v>100</v>
      </c>
      <c r="B7" s="2">
        <v>1.0079394416280407</v>
      </c>
      <c r="C7" s="2">
        <v>9.1709943604795549E-2</v>
      </c>
      <c r="D7">
        <f t="shared" si="0"/>
        <v>8.3920124691153786E-2</v>
      </c>
      <c r="E7">
        <f t="shared" si="2"/>
        <v>7.6356868129913782E-3</v>
      </c>
      <c r="G7">
        <v>100</v>
      </c>
      <c r="H7" s="1">
        <v>1.4012131452703602</v>
      </c>
      <c r="I7" s="1">
        <v>0.13577753024096378</v>
      </c>
      <c r="J7">
        <f t="shared" si="1"/>
        <v>0.11666373694042481</v>
      </c>
      <c r="K7">
        <f t="shared" si="3"/>
        <v>1.1304714149963264E-2</v>
      </c>
      <c r="M7">
        <v>100</v>
      </c>
      <c r="N7" s="1">
        <v>2.3183983342746806</v>
      </c>
      <c r="O7" s="1">
        <v>9.4955839303821205E-2</v>
      </c>
      <c r="P7">
        <v>0.19302774478379117</v>
      </c>
      <c r="Q7">
        <v>7.9059371480281089E-3</v>
      </c>
      <c r="S7">
        <v>75</v>
      </c>
      <c r="T7" s="6">
        <v>2.0420951927504523</v>
      </c>
      <c r="U7" s="6">
        <v>0.13256817080957725</v>
      </c>
      <c r="V7">
        <v>0.170022995558165</v>
      </c>
      <c r="W7">
        <v>1.1037505791467379E-2</v>
      </c>
    </row>
    <row r="8" spans="1:23">
      <c r="A8">
        <v>125</v>
      </c>
      <c r="B8" s="2">
        <v>0.21265472322569309</v>
      </c>
      <c r="C8" s="2">
        <v>4.7615468649406738E-2</v>
      </c>
      <c r="D8">
        <f t="shared" si="0"/>
        <v>1.7705439585177642E-2</v>
      </c>
      <c r="E8">
        <f t="shared" si="2"/>
        <v>3.9644207789226891E-3</v>
      </c>
      <c r="G8">
        <v>125</v>
      </c>
      <c r="H8" s="1">
        <v>0.32916873958991572</v>
      </c>
      <c r="I8" s="1">
        <v>2.6127961508345822E-2</v>
      </c>
      <c r="J8">
        <f t="shared" si="1"/>
        <v>2.7406291022997471E-2</v>
      </c>
      <c r="K8">
        <f t="shared" si="3"/>
        <v>2.175390402586512E-3</v>
      </c>
      <c r="M8">
        <v>125</v>
      </c>
      <c r="N8" s="1">
        <v>0.26035638532573929</v>
      </c>
      <c r="O8" s="1">
        <v>2.0599313994605909E-2</v>
      </c>
      <c r="P8">
        <v>2.1677036752707112E-2</v>
      </c>
      <c r="Q8">
        <v>1.7150802196879374E-3</v>
      </c>
      <c r="S8">
        <v>100</v>
      </c>
      <c r="T8" s="6">
        <v>0.36544461243677406</v>
      </c>
      <c r="U8" s="6">
        <v>6.7674216067135598E-2</v>
      </c>
      <c r="V8">
        <v>3.042658732936249E-2</v>
      </c>
      <c r="W8">
        <v>5.6344939151869245E-3</v>
      </c>
    </row>
    <row r="9" spans="1:23">
      <c r="A9">
        <v>150</v>
      </c>
      <c r="B9" s="2">
        <v>0.13611039442016942</v>
      </c>
      <c r="C9" s="2">
        <v>1.3356178940086307E-2</v>
      </c>
      <c r="D9">
        <f t="shared" si="0"/>
        <v>1.1332428119940506E-2</v>
      </c>
      <c r="E9">
        <f t="shared" si="2"/>
        <v>1.1120233575134095E-3</v>
      </c>
      <c r="G9">
        <v>150</v>
      </c>
      <c r="H9" s="1">
        <v>0.15337431504535068</v>
      </c>
      <c r="I9" s="1">
        <v>4.1625861292570905E-2</v>
      </c>
      <c r="J9">
        <f t="shared" si="1"/>
        <v>1.2769806509641459E-2</v>
      </c>
      <c r="K9">
        <f t="shared" si="3"/>
        <v>3.4657314971293018E-3</v>
      </c>
      <c r="M9">
        <v>150</v>
      </c>
      <c r="N9" s="1">
        <v>8.5375490701348172E-2</v>
      </c>
      <c r="O9" s="1">
        <v>0</v>
      </c>
      <c r="P9">
        <v>7.1082860034259593E-3</v>
      </c>
      <c r="Q9">
        <v>0</v>
      </c>
      <c r="S9">
        <v>125</v>
      </c>
      <c r="T9" s="6">
        <v>0.36557805425986056</v>
      </c>
      <c r="U9" s="6">
        <v>0.41483588860723691</v>
      </c>
      <c r="V9">
        <v>3.0437697574650983E-2</v>
      </c>
      <c r="W9">
        <v>3.4538860233561487E-2</v>
      </c>
    </row>
    <row r="10" spans="1:23">
      <c r="A10">
        <v>175</v>
      </c>
      <c r="B10" s="2">
        <v>0.18414741149788477</v>
      </c>
      <c r="C10" s="2">
        <v>5.9743863395356922E-2</v>
      </c>
      <c r="D10">
        <f t="shared" si="0"/>
        <v>1.5331946639070559E-2</v>
      </c>
      <c r="E10">
        <f t="shared" si="2"/>
        <v>4.9742199368360647E-3</v>
      </c>
      <c r="G10">
        <v>175</v>
      </c>
      <c r="H10" s="2">
        <v>0.16710492334705329</v>
      </c>
      <c r="I10" s="2">
        <v>8.410958418976569E-2</v>
      </c>
      <c r="J10">
        <f t="shared" si="1"/>
        <v>1.3913004516560508E-2</v>
      </c>
      <c r="K10">
        <f t="shared" si="3"/>
        <v>7.0028877742151323E-3</v>
      </c>
      <c r="M10">
        <v>175</v>
      </c>
      <c r="N10" s="1">
        <v>7.6189832778890632E-2</v>
      </c>
      <c r="O10" s="1">
        <v>2.1952582238298616E-3</v>
      </c>
      <c r="P10">
        <v>6.3434964472420955E-3</v>
      </c>
      <c r="Q10">
        <v>1.8277521075623084E-4</v>
      </c>
      <c r="S10">
        <v>150</v>
      </c>
      <c r="T10" s="6">
        <v>9.9034893860936793E-2</v>
      </c>
      <c r="U10" s="6">
        <v>1.5114443007456388E-2</v>
      </c>
      <c r="V10">
        <v>8.2455555347262684E-3</v>
      </c>
      <c r="W10">
        <v>1.2584148307306308E-3</v>
      </c>
    </row>
    <row r="11" spans="1:23">
      <c r="A11">
        <v>200</v>
      </c>
      <c r="B11" s="2">
        <v>0</v>
      </c>
      <c r="C11" s="2">
        <v>0</v>
      </c>
      <c r="D11">
        <f>B11/12.0107</f>
        <v>0</v>
      </c>
      <c r="M11">
        <v>200</v>
      </c>
      <c r="N11" s="1">
        <v>0</v>
      </c>
      <c r="O11" s="1">
        <v>0</v>
      </c>
      <c r="P11">
        <v>0</v>
      </c>
      <c r="Q11">
        <v>0</v>
      </c>
      <c r="S11">
        <v>175</v>
      </c>
      <c r="T11" s="6">
        <v>0.10073995325551725</v>
      </c>
      <c r="U11" s="6">
        <v>4.2586734837408479E-3</v>
      </c>
      <c r="V11">
        <v>8.3875172350918147E-3</v>
      </c>
      <c r="W11">
        <v>3.5457329578965824E-4</v>
      </c>
    </row>
    <row r="12" spans="1:23">
      <c r="S12">
        <v>200</v>
      </c>
      <c r="T12" s="6">
        <v>0</v>
      </c>
      <c r="U12" s="6">
        <v>0</v>
      </c>
      <c r="V12">
        <v>0</v>
      </c>
      <c r="W12">
        <v>0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"/>
  <sheetViews>
    <sheetView topLeftCell="A7" zoomScale="75" workbookViewId="0">
      <selection activeCell="O32" sqref="O32"/>
    </sheetView>
  </sheetViews>
  <sheetFormatPr baseColWidth="10" defaultRowHeight="13"/>
  <sheetData/>
  <sheetCalcPr fullCalcOnLoad="1"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W28"/>
  <sheetViews>
    <sheetView tabSelected="1" topLeftCell="A29" zoomScale="75" workbookViewId="0">
      <selection activeCell="M68" sqref="M68"/>
    </sheetView>
  </sheetViews>
  <sheetFormatPr baseColWidth="10" defaultRowHeight="13"/>
  <sheetData>
    <row r="1" spans="1:23">
      <c r="B1" s="25"/>
      <c r="C1" s="25"/>
      <c r="D1" s="17"/>
      <c r="E1" s="17"/>
      <c r="H1" s="25"/>
      <c r="I1" s="25"/>
      <c r="J1" s="17"/>
      <c r="K1" s="17"/>
      <c r="N1" s="25"/>
      <c r="O1" s="25"/>
      <c r="P1" s="17"/>
      <c r="Q1" s="17"/>
      <c r="T1" s="25"/>
      <c r="U1" s="25"/>
      <c r="V1" s="17"/>
      <c r="W1" s="17"/>
    </row>
    <row r="2" spans="1:23">
      <c r="A2" s="24"/>
      <c r="B2" s="24"/>
      <c r="C2" s="16"/>
      <c r="D2" s="17"/>
      <c r="E2" s="17"/>
      <c r="G2" s="24"/>
      <c r="H2" s="24"/>
      <c r="I2" s="16"/>
      <c r="J2" s="17"/>
      <c r="K2" s="17"/>
      <c r="M2" s="24"/>
      <c r="N2" s="24"/>
      <c r="O2" s="16"/>
      <c r="P2" s="17"/>
      <c r="Q2" s="17"/>
      <c r="S2" s="24"/>
      <c r="T2" s="24"/>
      <c r="U2" s="16"/>
      <c r="V2" s="17"/>
      <c r="W2" s="17"/>
    </row>
    <row r="3" spans="1:23">
      <c r="A3" s="24"/>
      <c r="B3" s="24"/>
      <c r="C3" s="16"/>
      <c r="D3" s="17"/>
      <c r="E3" s="17"/>
      <c r="G3" s="24"/>
      <c r="H3" s="24"/>
      <c r="I3" s="16"/>
      <c r="J3" s="17"/>
      <c r="K3" s="17"/>
      <c r="M3" s="24"/>
      <c r="N3" s="24"/>
      <c r="O3" s="16"/>
      <c r="P3" s="17"/>
      <c r="Q3" s="17"/>
      <c r="S3" s="24"/>
      <c r="T3" s="24"/>
      <c r="U3" s="16"/>
      <c r="V3" s="17"/>
      <c r="W3" s="17"/>
    </row>
    <row r="4" spans="1:23">
      <c r="A4" t="s">
        <v>0</v>
      </c>
      <c r="B4" s="16"/>
      <c r="C4" s="16"/>
      <c r="D4" s="3"/>
      <c r="E4" s="3"/>
    </row>
    <row r="5" spans="1:23">
      <c r="A5" t="s">
        <v>9</v>
      </c>
      <c r="B5" s="5" t="s">
        <v>10</v>
      </c>
      <c r="C5" s="5"/>
      <c r="D5" s="15">
        <v>626.00036923658354</v>
      </c>
      <c r="E5" s="15">
        <v>99.830923259479448</v>
      </c>
      <c r="G5" t="s">
        <v>9</v>
      </c>
      <c r="H5" s="5" t="s">
        <v>10</v>
      </c>
      <c r="I5" s="5"/>
      <c r="J5" s="15">
        <v>48.402085052644878</v>
      </c>
      <c r="K5" s="15">
        <v>4.9508438303788456</v>
      </c>
      <c r="M5" t="s">
        <v>9</v>
      </c>
      <c r="N5" s="5" t="s">
        <v>10</v>
      </c>
      <c r="O5" s="5"/>
      <c r="P5" s="15">
        <v>77.975366437927306</v>
      </c>
      <c r="Q5" s="15">
        <v>11.558325904925969</v>
      </c>
      <c r="S5" t="s">
        <v>9</v>
      </c>
      <c r="T5" s="5" t="s">
        <v>10</v>
      </c>
      <c r="U5" s="5"/>
      <c r="V5" s="15">
        <v>292.44486534688389</v>
      </c>
      <c r="W5" s="15">
        <v>45.587413806441333</v>
      </c>
    </row>
    <row r="6" spans="1:23">
      <c r="A6" t="s">
        <v>11</v>
      </c>
      <c r="B6" s="5"/>
      <c r="C6" s="5"/>
      <c r="D6" s="15">
        <v>100.31469341972239</v>
      </c>
      <c r="E6" s="15">
        <v>3.0026720745841624</v>
      </c>
      <c r="G6" t="s">
        <v>11</v>
      </c>
      <c r="H6" s="5"/>
      <c r="I6" s="5"/>
      <c r="J6" s="15">
        <v>5.3529698888082198</v>
      </c>
      <c r="K6" s="15">
        <v>0.51831542043582468</v>
      </c>
      <c r="M6" t="s">
        <v>11</v>
      </c>
      <c r="N6" s="5"/>
      <c r="O6" s="5"/>
      <c r="P6" s="15">
        <v>7.2037642318056623</v>
      </c>
      <c r="Q6" s="15">
        <v>0.66711561969966393</v>
      </c>
      <c r="S6" t="s">
        <v>11</v>
      </c>
      <c r="T6" s="5"/>
      <c r="U6" s="5"/>
      <c r="V6" s="15">
        <v>72.362685193981335</v>
      </c>
      <c r="W6" s="15">
        <v>6.3147571057382201</v>
      </c>
    </row>
    <row r="7" spans="1:23">
      <c r="A7" t="s">
        <v>12</v>
      </c>
      <c r="B7" s="5"/>
      <c r="C7" s="5"/>
      <c r="D7" s="15">
        <v>525.68567581686102</v>
      </c>
      <c r="E7" s="15">
        <v>99.785756494865467</v>
      </c>
      <c r="G7" t="s">
        <v>12</v>
      </c>
      <c r="H7" s="5"/>
      <c r="I7" s="5"/>
      <c r="J7" s="15">
        <v>43.04911516383666</v>
      </c>
      <c r="K7" s="15">
        <v>4.9236372487967381</v>
      </c>
      <c r="M7" t="s">
        <v>12</v>
      </c>
      <c r="N7" s="5"/>
      <c r="O7" s="5"/>
      <c r="P7" s="15">
        <v>69.966720421446169</v>
      </c>
      <c r="Q7" s="15">
        <v>11.539008971474402</v>
      </c>
      <c r="S7" t="s">
        <v>12</v>
      </c>
      <c r="T7" s="5"/>
      <c r="U7" s="5"/>
      <c r="V7" s="15">
        <v>220.08218015290257</v>
      </c>
      <c r="W7" s="15">
        <v>45.147936168281788</v>
      </c>
    </row>
    <row r="8" spans="1:23">
      <c r="B8" s="5" t="s">
        <v>13</v>
      </c>
      <c r="C8" s="5"/>
      <c r="D8" s="3"/>
      <c r="E8" s="3"/>
    </row>
    <row r="9" spans="1:23">
      <c r="B9" s="5"/>
      <c r="C9" s="5"/>
      <c r="D9" s="11"/>
      <c r="E9" s="11"/>
      <c r="H9" s="5"/>
      <c r="I9" s="5"/>
      <c r="J9" s="11"/>
      <c r="K9" s="11"/>
      <c r="M9" s="7"/>
      <c r="N9" s="8"/>
      <c r="O9" s="8"/>
      <c r="P9" s="12"/>
      <c r="Q9" s="12"/>
      <c r="T9" s="5"/>
      <c r="U9" s="5"/>
      <c r="V9" s="11"/>
      <c r="W9" s="11"/>
    </row>
    <row r="10" spans="1:23">
      <c r="A10" t="s">
        <v>1</v>
      </c>
      <c r="B10" s="5"/>
      <c r="C10" s="5"/>
      <c r="D10" s="11"/>
      <c r="E10" s="11"/>
      <c r="H10" s="5"/>
      <c r="I10" s="5"/>
      <c r="J10" s="11"/>
      <c r="K10" s="11"/>
      <c r="M10" s="7"/>
      <c r="N10" s="8"/>
      <c r="O10" s="8"/>
      <c r="P10" s="12"/>
      <c r="Q10" s="12"/>
      <c r="T10" s="5"/>
      <c r="U10" s="5"/>
      <c r="V10" s="11"/>
      <c r="W10" s="11"/>
    </row>
    <row r="11" spans="1:23">
      <c r="A11" t="s">
        <v>9</v>
      </c>
      <c r="B11" s="5" t="s">
        <v>10</v>
      </c>
      <c r="C11" s="5"/>
      <c r="D11" s="11">
        <v>464.00342305396697</v>
      </c>
      <c r="E11" s="11">
        <v>24.368536850916385</v>
      </c>
      <c r="G11" t="s">
        <v>9</v>
      </c>
      <c r="H11" s="5" t="s">
        <v>10</v>
      </c>
      <c r="I11" s="5"/>
      <c r="J11" s="11">
        <v>44.409356790310611</v>
      </c>
      <c r="K11" s="11">
        <v>3.9875423538915418</v>
      </c>
      <c r="M11" s="7" t="s">
        <v>9</v>
      </c>
      <c r="N11" s="8" t="s">
        <v>10</v>
      </c>
      <c r="O11" s="8"/>
      <c r="P11" s="12">
        <v>89.934362841758272</v>
      </c>
      <c r="Q11" s="12">
        <v>4.7776884717988759</v>
      </c>
      <c r="S11" t="s">
        <v>9</v>
      </c>
      <c r="T11" s="5" t="s">
        <v>10</v>
      </c>
      <c r="U11" s="5"/>
      <c r="V11" s="11">
        <v>290.04444152829808</v>
      </c>
      <c r="W11" s="11">
        <v>13.931106957472927</v>
      </c>
    </row>
    <row r="12" spans="1:23">
      <c r="A12" t="s">
        <v>11</v>
      </c>
      <c r="B12" s="5"/>
      <c r="C12" s="5"/>
      <c r="D12" s="11">
        <v>100.27731077547678</v>
      </c>
      <c r="E12" s="11">
        <v>4.1777193667598915</v>
      </c>
      <c r="G12" t="s">
        <v>11</v>
      </c>
      <c r="H12" s="5"/>
      <c r="I12" s="5"/>
      <c r="J12" s="11">
        <v>7.2638050073221336</v>
      </c>
      <c r="K12" s="11">
        <v>0.85742764259284243</v>
      </c>
      <c r="M12" s="7" t="s">
        <v>11</v>
      </c>
      <c r="N12" s="8"/>
      <c r="O12" s="8"/>
      <c r="P12" s="12">
        <v>13.485251298909548</v>
      </c>
      <c r="Q12" s="12">
        <v>1.6023038058738976</v>
      </c>
      <c r="S12" t="s">
        <v>11</v>
      </c>
      <c r="T12" s="5"/>
      <c r="U12" s="5"/>
      <c r="V12" s="11">
        <v>78.120143357947654</v>
      </c>
      <c r="W12" s="11">
        <v>3.9122934406404224</v>
      </c>
    </row>
    <row r="13" spans="1:23">
      <c r="A13" t="s">
        <v>12</v>
      </c>
      <c r="B13" s="5"/>
      <c r="C13" s="5"/>
      <c r="D13" s="11">
        <v>363.72611227849018</v>
      </c>
      <c r="E13" s="11">
        <v>24.007753937989893</v>
      </c>
      <c r="G13" t="s">
        <v>12</v>
      </c>
      <c r="H13" s="5"/>
      <c r="I13" s="5"/>
      <c r="J13" s="11">
        <v>37.14555178298847</v>
      </c>
      <c r="K13" s="11">
        <v>3.8942665370768572</v>
      </c>
      <c r="M13" s="7" t="s">
        <v>12</v>
      </c>
      <c r="N13" s="8"/>
      <c r="O13" s="8"/>
      <c r="P13" s="12">
        <v>76.449111542848726</v>
      </c>
      <c r="Q13" s="12">
        <v>4.5009920736701927</v>
      </c>
      <c r="S13" t="s">
        <v>12</v>
      </c>
      <c r="T13" s="5"/>
      <c r="U13" s="5"/>
      <c r="V13" s="11">
        <v>211.9242981703504</v>
      </c>
      <c r="W13" s="11">
        <v>13.370478715994896</v>
      </c>
    </row>
    <row r="14" spans="1:23">
      <c r="B14" s="5" t="s">
        <v>13</v>
      </c>
      <c r="C14" s="5"/>
      <c r="D14" s="3"/>
      <c r="E14" s="3"/>
      <c r="H14" t="s">
        <v>22</v>
      </c>
      <c r="N14" t="s">
        <v>14</v>
      </c>
      <c r="T14" t="s">
        <v>15</v>
      </c>
    </row>
    <row r="17" spans="1:23">
      <c r="A17" t="s">
        <v>2</v>
      </c>
      <c r="B17" s="3"/>
      <c r="C17" s="3"/>
      <c r="D17" s="11"/>
      <c r="E17" s="11" t="s">
        <v>8</v>
      </c>
      <c r="H17" s="3"/>
      <c r="I17" s="3"/>
      <c r="J17" s="11"/>
      <c r="K17" s="11" t="s">
        <v>8</v>
      </c>
      <c r="N17" s="3"/>
      <c r="O17" s="3"/>
      <c r="P17" s="11"/>
      <c r="Q17" s="11" t="s">
        <v>8</v>
      </c>
      <c r="T17" s="3"/>
      <c r="U17" s="3"/>
      <c r="V17" s="11"/>
      <c r="W17" s="11" t="s">
        <v>8</v>
      </c>
    </row>
    <row r="18" spans="1:23">
      <c r="A18" t="s">
        <v>9</v>
      </c>
      <c r="B18" s="5" t="s">
        <v>10</v>
      </c>
      <c r="C18" s="5"/>
      <c r="D18" s="11">
        <v>514.42095918828397</v>
      </c>
      <c r="E18" s="11">
        <v>26.499611251956544</v>
      </c>
      <c r="G18" t="s">
        <v>9</v>
      </c>
      <c r="H18" s="5" t="s">
        <v>10</v>
      </c>
      <c r="I18" s="5"/>
      <c r="J18" s="11">
        <v>36.693856792735218</v>
      </c>
      <c r="K18" s="11">
        <v>1.6065605255862847</v>
      </c>
      <c r="M18" t="s">
        <v>9</v>
      </c>
      <c r="N18" s="5" t="s">
        <v>10</v>
      </c>
      <c r="O18" s="5"/>
      <c r="P18" s="11">
        <v>63.588414678645087</v>
      </c>
      <c r="Q18" s="11">
        <v>3.4911155416548443</v>
      </c>
      <c r="S18" t="s">
        <v>9</v>
      </c>
      <c r="T18" s="5" t="s">
        <v>10</v>
      </c>
      <c r="U18" s="5"/>
      <c r="V18" s="11">
        <v>249.3879385838967</v>
      </c>
      <c r="W18" s="11">
        <v>24.870509403550823</v>
      </c>
    </row>
    <row r="19" spans="1:23">
      <c r="A19" t="s">
        <v>11</v>
      </c>
      <c r="B19" s="5"/>
      <c r="C19" s="5"/>
      <c r="D19" s="11">
        <v>107.21139835128525</v>
      </c>
      <c r="E19" s="11">
        <v>2.429732793129058</v>
      </c>
      <c r="G19" t="s">
        <v>11</v>
      </c>
      <c r="H19" s="5"/>
      <c r="I19" s="5"/>
      <c r="J19" s="11">
        <v>6.7504129848786745</v>
      </c>
      <c r="K19" s="11">
        <v>0.37296250112127188</v>
      </c>
      <c r="M19" t="s">
        <v>11</v>
      </c>
      <c r="N19" s="5"/>
      <c r="O19" s="5"/>
      <c r="P19" s="11">
        <v>11.403310738349411</v>
      </c>
      <c r="Q19" s="11">
        <v>0.79961712235823557</v>
      </c>
      <c r="S19" t="s">
        <v>11</v>
      </c>
      <c r="T19" s="5"/>
      <c r="U19" s="5"/>
      <c r="V19" s="11">
        <v>70.953584450897054</v>
      </c>
      <c r="W19" s="11">
        <v>7.5108142206740904</v>
      </c>
    </row>
    <row r="20" spans="1:23">
      <c r="A20" t="s">
        <v>12</v>
      </c>
      <c r="B20" s="5"/>
      <c r="C20" s="5"/>
      <c r="D20" s="11">
        <v>407.20956083699872</v>
      </c>
      <c r="E20" s="11">
        <v>26.387985809053617</v>
      </c>
      <c r="G20" t="s">
        <v>12</v>
      </c>
      <c r="H20" s="5"/>
      <c r="I20" s="5"/>
      <c r="J20" s="11">
        <v>29.943443807856536</v>
      </c>
      <c r="K20" s="11">
        <v>1.5626694132571497</v>
      </c>
      <c r="M20" t="s">
        <v>12</v>
      </c>
      <c r="N20" s="5"/>
      <c r="O20" s="5"/>
      <c r="P20" s="11">
        <v>52.185103940295676</v>
      </c>
      <c r="Q20" s="11">
        <v>3.3983084296184085</v>
      </c>
      <c r="S20" t="s">
        <v>12</v>
      </c>
      <c r="T20" s="5"/>
      <c r="U20" s="5"/>
      <c r="V20" s="11">
        <v>178.43435413299963</v>
      </c>
      <c r="W20" s="11">
        <v>23.709278937467285</v>
      </c>
    </row>
    <row r="21" spans="1:23">
      <c r="B21" s="5"/>
      <c r="C21" s="5"/>
      <c r="D21" s="3"/>
      <c r="E21" s="3"/>
      <c r="H21" s="5"/>
      <c r="I21" s="5"/>
      <c r="J21" s="3"/>
      <c r="K21" s="3"/>
      <c r="O21" s="10"/>
      <c r="P21" s="10"/>
      <c r="T21" s="10"/>
      <c r="U21" s="10"/>
    </row>
    <row r="22" spans="1:23">
      <c r="B22" t="s">
        <v>13</v>
      </c>
      <c r="G22" t="s">
        <v>6</v>
      </c>
      <c r="N22" t="s">
        <v>14</v>
      </c>
      <c r="O22" s="10"/>
      <c r="P22" s="10"/>
      <c r="S22" t="s">
        <v>15</v>
      </c>
      <c r="T22" s="10"/>
      <c r="U22" s="10"/>
    </row>
    <row r="24" spans="1:23">
      <c r="A24" t="s">
        <v>3</v>
      </c>
    </row>
    <row r="25" spans="1:23">
      <c r="A25" t="s">
        <v>9</v>
      </c>
      <c r="B25" s="5" t="s">
        <v>10</v>
      </c>
      <c r="C25" s="5"/>
      <c r="D25" s="11">
        <v>708.39043551362749</v>
      </c>
      <c r="E25" s="11">
        <v>33.950647669194218</v>
      </c>
      <c r="G25" t="s">
        <v>9</v>
      </c>
      <c r="H25" s="5" t="s">
        <v>10</v>
      </c>
      <c r="I25" s="5"/>
      <c r="J25" s="11">
        <v>37.524308296688226</v>
      </c>
      <c r="K25" s="11">
        <v>2.6097435357933949</v>
      </c>
      <c r="M25" s="19" t="s">
        <v>9</v>
      </c>
      <c r="N25" s="19" t="s">
        <v>10</v>
      </c>
      <c r="O25" s="19"/>
      <c r="P25" s="21">
        <v>76.334657694810943</v>
      </c>
      <c r="Q25" s="21">
        <v>7.7808237001263381</v>
      </c>
      <c r="S25" t="s">
        <v>9</v>
      </c>
      <c r="T25" t="s">
        <v>10</v>
      </c>
      <c r="V25" s="11">
        <v>281.3345258915935</v>
      </c>
      <c r="W25" s="11">
        <v>16.199195869790437</v>
      </c>
    </row>
    <row r="26" spans="1:23">
      <c r="A26" t="s">
        <v>11</v>
      </c>
      <c r="B26" s="5"/>
      <c r="C26" s="5"/>
      <c r="D26" s="11">
        <v>48.796127754707868</v>
      </c>
      <c r="E26" s="11">
        <v>10.515322055342741</v>
      </c>
      <c r="G26" t="s">
        <v>11</v>
      </c>
      <c r="H26" s="5"/>
      <c r="I26" s="5"/>
      <c r="J26" s="11">
        <v>4.3882261389351331</v>
      </c>
      <c r="K26" s="11">
        <v>0.94457019675334675</v>
      </c>
      <c r="M26" s="19" t="s">
        <v>11</v>
      </c>
      <c r="N26" s="19"/>
      <c r="O26" s="19"/>
      <c r="P26" s="21">
        <v>9.2846708078749476</v>
      </c>
      <c r="Q26" s="21">
        <v>0.53996876917609771</v>
      </c>
      <c r="S26" t="s">
        <v>11</v>
      </c>
      <c r="V26" s="11">
        <v>42.923578704062869</v>
      </c>
      <c r="W26" s="11">
        <v>3.4108030410902863</v>
      </c>
    </row>
    <row r="27" spans="1:23">
      <c r="A27" t="s">
        <v>12</v>
      </c>
      <c r="B27" s="5"/>
      <c r="C27" s="5"/>
      <c r="D27" s="11">
        <v>659.59430775891974</v>
      </c>
      <c r="E27" s="11">
        <v>32.281178405228417</v>
      </c>
      <c r="G27" t="s">
        <v>12</v>
      </c>
      <c r="H27" s="5"/>
      <c r="I27" s="5"/>
      <c r="J27" s="11">
        <v>33.136082157753094</v>
      </c>
      <c r="K27" s="11">
        <v>2.4328067054373133</v>
      </c>
      <c r="M27" s="19" t="s">
        <v>12</v>
      </c>
      <c r="N27" s="19"/>
      <c r="O27" s="19"/>
      <c r="P27" s="21">
        <v>67.049986886935997</v>
      </c>
      <c r="Q27" s="21">
        <v>7.7620648786751438</v>
      </c>
      <c r="S27" t="s">
        <v>12</v>
      </c>
      <c r="V27" s="11">
        <v>238.41094718753061</v>
      </c>
      <c r="W27" s="11">
        <v>15.836046521866649</v>
      </c>
    </row>
    <row r="28" spans="1:23">
      <c r="B28" s="5" t="s">
        <v>13</v>
      </c>
      <c r="C28" s="5"/>
      <c r="D28" s="3"/>
      <c r="E28" s="3"/>
      <c r="H28" s="5">
        <v>10</v>
      </c>
      <c r="I28" s="5"/>
      <c r="J28" s="3"/>
      <c r="K28" s="3"/>
      <c r="M28" s="19"/>
      <c r="N28" s="19" t="s">
        <v>21</v>
      </c>
      <c r="O28" s="19"/>
      <c r="P28" s="19"/>
      <c r="Q28" s="19"/>
      <c r="T28">
        <v>0.2</v>
      </c>
    </row>
  </sheetData>
  <sheetCalcPr fullCalcOnLoad="1"/>
  <mergeCells count="12">
    <mergeCell ref="A3:B3"/>
    <mergeCell ref="G3:H3"/>
    <mergeCell ref="M3:N3"/>
    <mergeCell ref="S3:T3"/>
    <mergeCell ref="B1:C1"/>
    <mergeCell ref="H1:I1"/>
    <mergeCell ref="N1:O1"/>
    <mergeCell ref="T1:U1"/>
    <mergeCell ref="A2:B2"/>
    <mergeCell ref="G2:H2"/>
    <mergeCell ref="M2:N2"/>
    <mergeCell ref="S2:T2"/>
  </mergeCells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3:AD53"/>
  <sheetViews>
    <sheetView zoomScale="75" workbookViewId="0">
      <selection activeCell="V24" sqref="V24"/>
    </sheetView>
  </sheetViews>
  <sheetFormatPr baseColWidth="10" defaultColWidth="7.5703125" defaultRowHeight="13"/>
  <cols>
    <col min="4" max="5" width="7.5703125" style="19"/>
    <col min="9" max="10" width="7.5703125" style="19"/>
    <col min="14" max="14" width="7.5703125" style="19"/>
    <col min="17" max="17" width="7.5703125" style="19"/>
  </cols>
  <sheetData>
    <row r="3" spans="1:17">
      <c r="B3" t="s">
        <v>4</v>
      </c>
      <c r="D3" s="20" t="s">
        <v>28</v>
      </c>
      <c r="E3" s="20" t="s">
        <v>29</v>
      </c>
      <c r="G3" t="s">
        <v>5</v>
      </c>
      <c r="H3" s="19" t="s">
        <v>31</v>
      </c>
      <c r="I3" s="20" t="s">
        <v>28</v>
      </c>
      <c r="J3" s="20" t="s">
        <v>29</v>
      </c>
      <c r="L3" t="s">
        <v>6</v>
      </c>
      <c r="N3" s="20" t="s">
        <v>28</v>
      </c>
      <c r="O3" s="20" t="s">
        <v>29</v>
      </c>
      <c r="P3" t="s">
        <v>7</v>
      </c>
    </row>
    <row r="4" spans="1:17">
      <c r="A4">
        <v>5</v>
      </c>
      <c r="B4" s="14">
        <f>'[1]0.2 µm'!C56</f>
        <v>3.9592788717700977</v>
      </c>
      <c r="C4" s="14">
        <f>'[1]0.2 µm'!D56</f>
        <v>2.8808565137759596</v>
      </c>
      <c r="D4" s="14">
        <f>B4/12.0107</f>
        <v>0.32964597165611476</v>
      </c>
      <c r="E4" s="14">
        <f>C4/12.0107</f>
        <v>0.23985750320763649</v>
      </c>
      <c r="F4" s="14"/>
      <c r="G4" s="13">
        <f>'[1]2 µm'!B69</f>
        <v>1.5692760544171307</v>
      </c>
      <c r="H4" s="13">
        <f>'[1]2 µm'!C69</f>
        <v>0.87645219300188359</v>
      </c>
      <c r="I4" s="14">
        <f>G4/12.0107</f>
        <v>0.13065650248671024</v>
      </c>
      <c r="J4" s="14">
        <f>H4/12.0107</f>
        <v>7.2972615501334936E-2</v>
      </c>
      <c r="L4" s="13">
        <f>'[1]10 µm'!B55</f>
        <v>1.2138718189243505</v>
      </c>
      <c r="M4" s="13">
        <f>'[1]10 µm'!C55</f>
        <v>0.43786778682388305</v>
      </c>
      <c r="N4" s="14">
        <f>L4/12.0107</f>
        <v>0.10106586784486753</v>
      </c>
      <c r="O4" s="14">
        <f>M4/12.0107</f>
        <v>3.6456475211593252E-2</v>
      </c>
      <c r="P4" s="13">
        <f t="shared" ref="P4:P11" si="0">SUM(B4,G4,L4)</f>
        <v>6.7424267451115787</v>
      </c>
      <c r="Q4" s="13"/>
    </row>
    <row r="5" spans="1:17">
      <c r="A5">
        <v>25</v>
      </c>
      <c r="B5" s="14">
        <f>'[1]0.2 µm'!C57</f>
        <v>2.6908876296397621</v>
      </c>
      <c r="C5" s="14">
        <f>'[1]0.2 µm'!D57</f>
        <v>1.6915141394626152</v>
      </c>
      <c r="D5" s="14">
        <f>B5/12.0107</f>
        <v>0.22404086603110246</v>
      </c>
      <c r="E5" s="14">
        <f t="shared" ref="D5:E11" si="1">C5/12.0107</f>
        <v>0.14083393469677996</v>
      </c>
      <c r="F5" s="14"/>
      <c r="G5" s="13">
        <f>'[1]2 µm'!B70</f>
        <v>1.2179744148589486</v>
      </c>
      <c r="H5" s="13">
        <f>'[1]2 µm'!C70</f>
        <v>0.48736194539161987</v>
      </c>
      <c r="I5" s="14">
        <f t="shared" ref="I5:I11" si="2">G5/12.0107</f>
        <v>0.1014074462653258</v>
      </c>
      <c r="J5" s="14">
        <f t="shared" ref="J5:J11" si="3">H5/12.0107</f>
        <v>4.0577314010975203E-2</v>
      </c>
      <c r="L5" s="13">
        <f>'[1]10 µm'!B56</f>
        <v>0.5957463106790245</v>
      </c>
      <c r="M5" s="13">
        <f>'[1]10 µm'!C56</f>
        <v>0.15210378801248817</v>
      </c>
      <c r="N5" s="14">
        <f t="shared" ref="N5:N11" si="4">L5/12.0107</f>
        <v>4.9601298065810026E-2</v>
      </c>
      <c r="O5" s="14">
        <f t="shared" ref="O5:O11" si="5">M5/12.0107</f>
        <v>1.2664023580015168E-2</v>
      </c>
      <c r="P5" s="13">
        <f t="shared" si="0"/>
        <v>4.5046083551777354</v>
      </c>
      <c r="Q5" s="13"/>
    </row>
    <row r="6" spans="1:17">
      <c r="A6">
        <v>45</v>
      </c>
      <c r="B6" s="14">
        <f>'[1]0.2 µm'!C58</f>
        <v>2.5265701496912705</v>
      </c>
      <c r="C6" s="14">
        <f>'[1]0.2 µm'!D58</f>
        <v>0.28766482551864764</v>
      </c>
      <c r="D6" s="14">
        <f t="shared" si="1"/>
        <v>0.21035994152641149</v>
      </c>
      <c r="E6" s="14">
        <f t="shared" si="1"/>
        <v>2.3950712741026555E-2</v>
      </c>
      <c r="F6" s="14"/>
      <c r="G6" s="13">
        <f>'[1]2 µm'!B71</f>
        <v>0.73326589103892414</v>
      </c>
      <c r="H6" s="13">
        <f>'[1]2 µm'!C71</f>
        <v>0.18909297237828979</v>
      </c>
      <c r="I6" s="14">
        <f t="shared" si="2"/>
        <v>6.1051053730334134E-2</v>
      </c>
      <c r="J6" s="14">
        <f t="shared" si="3"/>
        <v>1.5743709557169007E-2</v>
      </c>
      <c r="L6" s="13">
        <f>'[1]10 µm'!B57</f>
        <v>0.38643104284087465</v>
      </c>
      <c r="M6" s="13">
        <f>'[1]10 µm'!C57</f>
        <v>0.12958230545313257</v>
      </c>
      <c r="N6" s="14">
        <f t="shared" si="4"/>
        <v>3.2173898510567629E-2</v>
      </c>
      <c r="O6" s="14">
        <f t="shared" si="5"/>
        <v>1.078890534715983E-2</v>
      </c>
      <c r="P6" s="13">
        <f t="shared" si="0"/>
        <v>3.6462670835710695</v>
      </c>
      <c r="Q6" s="13"/>
    </row>
    <row r="7" spans="1:17">
      <c r="A7">
        <v>75</v>
      </c>
      <c r="B7" s="14">
        <f>'[1]0.2 µm'!C59</f>
        <v>2.9140660494182735</v>
      </c>
      <c r="C7" s="14">
        <f>'[1]0.2 µm'!D59</f>
        <v>0.85196787210816449</v>
      </c>
      <c r="D7" s="14">
        <f>B7/12.0107</f>
        <v>0.24262249905653072</v>
      </c>
      <c r="E7" s="14">
        <f t="shared" si="1"/>
        <v>7.0934073127142006E-2</v>
      </c>
      <c r="F7" s="14"/>
      <c r="G7" s="13">
        <f>'[1]2 µm'!B72</f>
        <v>0.24909626880247493</v>
      </c>
      <c r="H7" s="13">
        <f>'[1]2 µm'!C72</f>
        <v>7.1751033061220257E-2</v>
      </c>
      <c r="I7" s="14">
        <f t="shared" si="2"/>
        <v>2.0739529652932378E-2</v>
      </c>
      <c r="J7" s="14">
        <f t="shared" si="3"/>
        <v>5.9739260044144185E-3</v>
      </c>
      <c r="L7" s="13">
        <f>'[1]10 µm'!B58</f>
        <v>0.21768903969126976</v>
      </c>
      <c r="M7" s="13">
        <f>'[1]10 µm'!C58</f>
        <v>6.2165945514752179E-2</v>
      </c>
      <c r="N7" s="14">
        <f t="shared" si="4"/>
        <v>1.8124592212882661E-2</v>
      </c>
      <c r="O7" s="14">
        <f t="shared" si="5"/>
        <v>5.1758802996288459E-3</v>
      </c>
      <c r="P7" s="13">
        <f t="shared" si="0"/>
        <v>3.3808513579120181</v>
      </c>
      <c r="Q7" s="13"/>
    </row>
    <row r="8" spans="1:17">
      <c r="A8">
        <v>100</v>
      </c>
      <c r="B8" s="14">
        <f>'[1]0.2 µm'!C60</f>
        <v>1.0845025142238043</v>
      </c>
      <c r="C8" s="14">
        <f>'[1]0.2 µm'!D60</f>
        <v>0.24340895865021084</v>
      </c>
      <c r="D8" s="14">
        <f t="shared" si="1"/>
        <v>9.029469674738394E-2</v>
      </c>
      <c r="E8" s="14">
        <f t="shared" si="1"/>
        <v>2.0266009362502672E-2</v>
      </c>
      <c r="F8" s="14"/>
      <c r="G8" s="13">
        <f>'[1]2 µm'!B73</f>
        <v>9.1162887236130377E-2</v>
      </c>
      <c r="H8" s="13">
        <f>'[1]2 µm'!C73</f>
        <v>1.8860247397574803E-2</v>
      </c>
      <c r="I8" s="14">
        <f t="shared" si="2"/>
        <v>7.5901393953833147E-3</v>
      </c>
      <c r="J8" s="14">
        <f t="shared" si="3"/>
        <v>1.5702871104577422E-3</v>
      </c>
      <c r="L8" s="13">
        <f>'[1]10 µm'!B59</f>
        <v>5.8469746615745666E-2</v>
      </c>
      <c r="M8" s="13">
        <f>'[1]10 µm'!C59</f>
        <v>2.0046938101844509E-2</v>
      </c>
      <c r="N8" s="14">
        <f t="shared" si="4"/>
        <v>4.8681381281478735E-3</v>
      </c>
      <c r="O8" s="14">
        <f t="shared" si="5"/>
        <v>1.6690899033232458E-3</v>
      </c>
      <c r="P8" s="13">
        <f t="shared" si="0"/>
        <v>1.2341351480756804</v>
      </c>
      <c r="Q8" s="13"/>
    </row>
    <row r="9" spans="1:17">
      <c r="A9">
        <v>125</v>
      </c>
      <c r="B9" s="14">
        <f>'[1]0.2 µm'!C61</f>
        <v>0.2608256940530827</v>
      </c>
      <c r="C9" s="14">
        <f>'[1]0.2 µm'!D61</f>
        <v>6.0196126722728997E-2</v>
      </c>
      <c r="D9" s="14">
        <f>B9/12.0107</f>
        <v>2.1716110972140067E-2</v>
      </c>
      <c r="E9" s="14">
        <f t="shared" si="1"/>
        <v>5.0118749717109742E-3</v>
      </c>
      <c r="F9" s="14"/>
      <c r="G9" s="13">
        <f>'[1]2 µm'!B74</f>
        <v>5.7484273579146143E-2</v>
      </c>
      <c r="H9" s="13">
        <f>'[1]2 µm'!C74</f>
        <v>1.7678726569614181E-2</v>
      </c>
      <c r="I9" s="14">
        <f t="shared" si="2"/>
        <v>4.7860885359842596E-3</v>
      </c>
      <c r="J9" s="14">
        <f t="shared" si="3"/>
        <v>1.4719147568096932E-3</v>
      </c>
      <c r="L9" s="13">
        <f>'[1]10 µm'!B60</f>
        <v>3.6139109613058711E-2</v>
      </c>
      <c r="M9" s="13">
        <f>'[1]10 µm'!C60</f>
        <v>4.2957637122713142E-3</v>
      </c>
      <c r="N9" s="14">
        <f t="shared" si="4"/>
        <v>3.0089095234298343E-3</v>
      </c>
      <c r="O9" s="14">
        <f t="shared" si="5"/>
        <v>3.5766139461241344E-4</v>
      </c>
      <c r="P9" s="13">
        <f t="shared" si="0"/>
        <v>0.35444907724528757</v>
      </c>
      <c r="Q9" s="13"/>
    </row>
    <row r="10" spans="1:17">
      <c r="A10">
        <v>150</v>
      </c>
      <c r="B10" s="14">
        <f>'[1]0.2 µm'!C62</f>
        <v>0.18429234954645959</v>
      </c>
      <c r="C10" s="14">
        <f>'[1]0.2 µm'!D62</f>
        <v>3.0501751811252666E-2</v>
      </c>
      <c r="D10" s="14">
        <f t="shared" si="1"/>
        <v>1.5344014049677336E-2</v>
      </c>
      <c r="E10" s="14">
        <f t="shared" si="1"/>
        <v>2.5395482204411623E-3</v>
      </c>
      <c r="F10" s="14"/>
      <c r="G10" s="13">
        <f>'[1]2 µm'!B75</f>
        <v>2.9910548111424979E-2</v>
      </c>
      <c r="H10" s="13">
        <f>'[1]2 µm'!C75</f>
        <v>6.6198863324619843E-3</v>
      </c>
      <c r="I10" s="14">
        <f t="shared" si="2"/>
        <v>2.4903251360391134E-3</v>
      </c>
      <c r="J10" s="14">
        <f t="shared" si="3"/>
        <v>5.5116573825522111E-4</v>
      </c>
      <c r="L10" s="13">
        <f>'[1]10 µm'!B61</f>
        <v>2.1330838955779099E-2</v>
      </c>
      <c r="M10" s="13">
        <f>'[1]10 µm'!C61</f>
        <v>3.0835186018010156E-3</v>
      </c>
      <c r="N10" s="14">
        <f t="shared" si="4"/>
        <v>1.7759863251749772E-3</v>
      </c>
      <c r="O10" s="14">
        <f t="shared" si="5"/>
        <v>2.5673096503959098E-4</v>
      </c>
      <c r="P10" s="13">
        <f t="shared" si="0"/>
        <v>0.23553373661366367</v>
      </c>
      <c r="Q10" s="13"/>
    </row>
    <row r="11" spans="1:17">
      <c r="A11">
        <v>175</v>
      </c>
      <c r="B11" s="14">
        <f>'[1]0.2 µm'!C63</f>
        <v>0.14087909737942284</v>
      </c>
      <c r="C11" s="14">
        <f>'[1]0.2 µm'!D63</f>
        <v>4.3527038440279997E-2</v>
      </c>
      <c r="D11" s="14">
        <f t="shared" si="1"/>
        <v>1.1729466007761648E-2</v>
      </c>
      <c r="E11" s="14">
        <f t="shared" si="1"/>
        <v>3.6240217839326599E-3</v>
      </c>
      <c r="G11" s="13">
        <f>'[1]2 µm'!B76</f>
        <v>3.4479994662613436E-2</v>
      </c>
      <c r="H11" s="13">
        <f>'[1]2 µm'!C76</f>
        <v>1.3424936014435384E-3</v>
      </c>
      <c r="I11" s="14">
        <f t="shared" si="2"/>
        <v>2.8707731158561481E-3</v>
      </c>
      <c r="J11" s="14">
        <f t="shared" si="3"/>
        <v>1.1177480092280536E-4</v>
      </c>
      <c r="L11" s="13">
        <f>'[1]10 µm'!B62</f>
        <v>2.9500850619334246E-2</v>
      </c>
      <c r="M11" s="13">
        <f>'[1]10 µm'!C62</f>
        <v>9.9110381591085571E-4</v>
      </c>
      <c r="N11" s="14">
        <f t="shared" si="4"/>
        <v>2.4562140940439978E-3</v>
      </c>
      <c r="O11" s="14">
        <f t="shared" si="5"/>
        <v>8.2518405747446504E-5</v>
      </c>
      <c r="P11" s="13">
        <f t="shared" si="0"/>
        <v>0.2048599426613705</v>
      </c>
      <c r="Q11" s="13"/>
    </row>
    <row r="50" spans="2:30">
      <c r="B50" t="s">
        <v>9</v>
      </c>
      <c r="C50" s="5" t="s">
        <v>10</v>
      </c>
      <c r="D50" s="18"/>
      <c r="E50" s="18"/>
      <c r="F50" s="5"/>
      <c r="G50" s="15">
        <v>626.00036923658354</v>
      </c>
      <c r="H50" s="15">
        <v>99.830923259479405</v>
      </c>
      <c r="I50" s="17"/>
      <c r="J50" s="17"/>
      <c r="L50" t="s">
        <v>9</v>
      </c>
      <c r="M50" s="5" t="s">
        <v>10</v>
      </c>
      <c r="N50" s="18"/>
      <c r="O50" s="5"/>
      <c r="P50" s="15">
        <v>48.402085052644878</v>
      </c>
      <c r="Q50" s="17"/>
      <c r="R50" s="15">
        <v>4.9508438303788456</v>
      </c>
      <c r="T50" t="s">
        <v>9</v>
      </c>
      <c r="U50" s="5" t="s">
        <v>10</v>
      </c>
      <c r="V50" s="5"/>
      <c r="W50" s="15">
        <v>77.975366437927306</v>
      </c>
      <c r="X50" s="15">
        <v>11.558325904925969</v>
      </c>
      <c r="Z50" t="s">
        <v>9</v>
      </c>
      <c r="AA50" s="5" t="s">
        <v>10</v>
      </c>
      <c r="AB50" s="5"/>
      <c r="AC50" s="15">
        <v>292.44486534688389</v>
      </c>
      <c r="AD50" s="15">
        <v>45.587413806441333</v>
      </c>
    </row>
    <row r="51" spans="2:30">
      <c r="B51" t="s">
        <v>11</v>
      </c>
      <c r="C51" s="5"/>
      <c r="D51" s="18"/>
      <c r="E51" s="18"/>
      <c r="F51" s="5"/>
      <c r="G51" s="15">
        <v>100.31469341972239</v>
      </c>
      <c r="H51" s="15">
        <v>3.0026720745841624</v>
      </c>
      <c r="I51" s="17"/>
      <c r="J51" s="17"/>
      <c r="L51" t="s">
        <v>11</v>
      </c>
      <c r="M51" s="5"/>
      <c r="N51" s="18"/>
      <c r="O51" s="5"/>
      <c r="P51" s="15">
        <v>5.3529698888082198</v>
      </c>
      <c r="Q51" s="17"/>
      <c r="R51" s="15">
        <v>0.51831542043582468</v>
      </c>
      <c r="T51" t="s">
        <v>11</v>
      </c>
      <c r="U51" s="5"/>
      <c r="V51" s="5"/>
      <c r="W51" s="15">
        <v>7.2037642318056623</v>
      </c>
      <c r="X51" s="15">
        <v>0.66711561969966393</v>
      </c>
      <c r="Z51" t="s">
        <v>11</v>
      </c>
      <c r="AA51" s="5"/>
      <c r="AB51" s="5"/>
      <c r="AC51" s="15">
        <v>72.362685193981335</v>
      </c>
      <c r="AD51" s="15">
        <v>6.3147571057382201</v>
      </c>
    </row>
    <row r="52" spans="2:30">
      <c r="B52" t="s">
        <v>12</v>
      </c>
      <c r="C52" s="5"/>
      <c r="D52" s="18"/>
      <c r="E52" s="18"/>
      <c r="F52" s="5"/>
      <c r="G52" s="15">
        <v>525.68567581686102</v>
      </c>
      <c r="H52" s="15">
        <v>99.785756494865467</v>
      </c>
      <c r="I52" s="17"/>
      <c r="J52" s="17"/>
      <c r="L52" t="s">
        <v>12</v>
      </c>
      <c r="M52" s="5"/>
      <c r="N52" s="18"/>
      <c r="O52" s="5"/>
      <c r="P52" s="15">
        <v>43.04911516383666</v>
      </c>
      <c r="Q52" s="17"/>
      <c r="R52" s="15">
        <v>4.9236372487967381</v>
      </c>
      <c r="T52" t="s">
        <v>12</v>
      </c>
      <c r="U52" s="5"/>
      <c r="V52" s="5"/>
      <c r="W52" s="15">
        <v>69.966720421446169</v>
      </c>
      <c r="X52" s="15">
        <v>11.539008971474402</v>
      </c>
      <c r="Z52" t="s">
        <v>12</v>
      </c>
      <c r="AA52" s="5"/>
      <c r="AB52" s="5"/>
      <c r="AC52" s="15">
        <v>220.08218015290257</v>
      </c>
      <c r="AD52" s="15">
        <v>45.147936168281788</v>
      </c>
    </row>
    <row r="53" spans="2:30">
      <c r="C53" s="5" t="s">
        <v>13</v>
      </c>
      <c r="D53" s="18"/>
      <c r="E53" s="18"/>
      <c r="F53" s="5"/>
      <c r="G53" s="3"/>
      <c r="H53" s="3"/>
      <c r="I53" s="3"/>
      <c r="J53" s="3"/>
    </row>
  </sheetData>
  <sheetCalcPr fullCalcOnLoad="1"/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3:AD48"/>
  <sheetViews>
    <sheetView zoomScale="75" workbookViewId="0">
      <selection activeCell="N18" sqref="N18"/>
    </sheetView>
  </sheetViews>
  <sheetFormatPr baseColWidth="10" defaultColWidth="7.5703125" defaultRowHeight="13"/>
  <cols>
    <col min="4" max="5" width="7.5703125" style="19"/>
    <col min="9" max="9" width="7.5703125" style="19"/>
    <col min="10" max="10" width="7.5703125" style="19" customWidth="1"/>
    <col min="14" max="15" width="7.5703125" style="19"/>
  </cols>
  <sheetData>
    <row r="3" spans="1:17">
      <c r="B3" t="s">
        <v>4</v>
      </c>
      <c r="D3" s="19" t="s">
        <v>28</v>
      </c>
      <c r="E3" s="19" t="s">
        <v>29</v>
      </c>
      <c r="G3" t="s">
        <v>5</v>
      </c>
      <c r="I3" s="19" t="s">
        <v>28</v>
      </c>
      <c r="J3" s="19" t="s">
        <v>29</v>
      </c>
      <c r="L3" t="s">
        <v>6</v>
      </c>
      <c r="N3" s="19" t="s">
        <v>28</v>
      </c>
      <c r="O3" s="19" t="s">
        <v>29</v>
      </c>
      <c r="Q3" t="s">
        <v>7</v>
      </c>
    </row>
    <row r="4" spans="1:17">
      <c r="A4">
        <v>5</v>
      </c>
      <c r="B4">
        <v>2.9258721773713154</v>
      </c>
      <c r="C4">
        <v>0.57065674261281862</v>
      </c>
      <c r="D4" s="14">
        <f>B4/12.0107</f>
        <v>0.24360546657324847</v>
      </c>
      <c r="E4" s="14">
        <f>C4/12.0107</f>
        <v>4.7512363360405194E-2</v>
      </c>
      <c r="F4" s="9"/>
      <c r="G4" s="10">
        <v>1.7518170169551939</v>
      </c>
      <c r="H4" s="10">
        <v>0.17794379750123465</v>
      </c>
      <c r="I4" s="14">
        <f>G4/12.0107</f>
        <v>0.14585469764086972</v>
      </c>
      <c r="J4" s="14">
        <f>H4/12.0107</f>
        <v>1.48154393583417E-2</v>
      </c>
      <c r="L4" s="9">
        <v>0.99483888687679711</v>
      </c>
      <c r="M4" s="9">
        <v>0.40000102003783383</v>
      </c>
      <c r="N4" s="14">
        <f>L4/12.0107</f>
        <v>8.2829384372001394E-2</v>
      </c>
      <c r="O4" s="14">
        <f>M4/12.0107</f>
        <v>3.3303722517241612E-2</v>
      </c>
      <c r="Q4" s="10">
        <f t="shared" ref="Q4:Q11" si="0">SUM(B4,G4,L4)</f>
        <v>5.672528081203307</v>
      </c>
    </row>
    <row r="5" spans="1:17">
      <c r="A5">
        <v>25</v>
      </c>
      <c r="B5">
        <v>3.4115912295884758</v>
      </c>
      <c r="C5">
        <v>0.49338340260905361</v>
      </c>
      <c r="D5" s="14">
        <f>B5/12.0107</f>
        <v>0.28404599478702125</v>
      </c>
      <c r="E5" s="14">
        <f t="shared" ref="D5:E11" si="1">C5/12.0107</f>
        <v>4.1078655083305188E-2</v>
      </c>
      <c r="F5" s="9"/>
      <c r="G5" s="10">
        <v>0.990691772091151</v>
      </c>
      <c r="H5" s="10">
        <v>0.18579602239303686</v>
      </c>
      <c r="I5" s="14">
        <f t="shared" ref="I5:I11" si="2">G5/12.0107</f>
        <v>8.2484099352340079E-2</v>
      </c>
      <c r="J5" s="14">
        <f t="shared" ref="J5:J11" si="3">H5/12.0107</f>
        <v>1.5469208488517476E-2</v>
      </c>
      <c r="L5" s="9">
        <v>0.47064539828168622</v>
      </c>
      <c r="M5" s="9">
        <v>0.12913231788638643</v>
      </c>
      <c r="N5" s="14">
        <f t="shared" ref="N5:N11" si="4">L5/12.0107</f>
        <v>3.9185509444219425E-2</v>
      </c>
      <c r="O5" s="14">
        <f t="shared" ref="O5:O11" si="5">M5/12.0107</f>
        <v>1.0751439790052738E-2</v>
      </c>
      <c r="Q5" s="10">
        <f t="shared" si="0"/>
        <v>4.8729283999613129</v>
      </c>
    </row>
    <row r="6" spans="1:17">
      <c r="A6">
        <v>45</v>
      </c>
      <c r="B6">
        <v>2.3674888978484341</v>
      </c>
      <c r="C6">
        <v>7.9850012172111837E-2</v>
      </c>
      <c r="D6" s="14">
        <f t="shared" si="1"/>
        <v>0.19711498062964142</v>
      </c>
      <c r="E6" s="14">
        <f t="shared" si="1"/>
        <v>6.648239667305972E-3</v>
      </c>
      <c r="F6" s="9"/>
      <c r="G6" s="10">
        <v>0.67328050804592066</v>
      </c>
      <c r="H6" s="10">
        <v>0.40245726860533543</v>
      </c>
      <c r="I6" s="14">
        <f t="shared" si="2"/>
        <v>5.6056725090620915E-2</v>
      </c>
      <c r="J6" s="14">
        <f t="shared" si="3"/>
        <v>3.3508227547548057E-2</v>
      </c>
      <c r="L6" s="9">
        <v>0.28597692629128774</v>
      </c>
      <c r="M6" s="9">
        <v>0.1085048749066734</v>
      </c>
      <c r="N6" s="14">
        <f t="shared" si="4"/>
        <v>2.3810179780636244E-2</v>
      </c>
      <c r="O6" s="14">
        <f t="shared" si="5"/>
        <v>9.0340175765503596E-3</v>
      </c>
      <c r="Q6" s="10">
        <f t="shared" si="0"/>
        <v>3.3267463321856425</v>
      </c>
    </row>
    <row r="7" spans="1:17">
      <c r="A7">
        <v>75</v>
      </c>
      <c r="B7">
        <v>2.7078112314533542</v>
      </c>
      <c r="C7">
        <v>0.28029189266042348</v>
      </c>
      <c r="D7" s="14">
        <f>B7/12.0107</f>
        <v>0.22544990978488799</v>
      </c>
      <c r="E7" s="14">
        <f t="shared" si="1"/>
        <v>2.33368490313157E-2</v>
      </c>
      <c r="F7" s="9"/>
      <c r="G7" s="10">
        <v>0.5168572597559028</v>
      </c>
      <c r="H7" s="10">
        <v>6.7215335610890603E-2</v>
      </c>
      <c r="I7" s="14">
        <f t="shared" si="2"/>
        <v>4.303306716143962E-2</v>
      </c>
      <c r="J7" s="14">
        <f t="shared" si="3"/>
        <v>5.5962879441573436E-3</v>
      </c>
      <c r="L7" s="9">
        <v>0.27319736758629082</v>
      </c>
      <c r="M7" s="9">
        <v>7.0346011390714641E-2</v>
      </c>
      <c r="N7" s="14">
        <f t="shared" si="4"/>
        <v>2.2746165301463762E-2</v>
      </c>
      <c r="O7" s="14">
        <f t="shared" si="5"/>
        <v>5.8569451731135275E-3</v>
      </c>
      <c r="Q7" s="10">
        <f t="shared" si="0"/>
        <v>3.497865858795548</v>
      </c>
    </row>
    <row r="8" spans="1:17">
      <c r="A8">
        <v>100</v>
      </c>
      <c r="B8">
        <v>1.0698777229265386</v>
      </c>
      <c r="C8">
        <v>0.14106375433476628</v>
      </c>
      <c r="D8" s="14">
        <f t="shared" si="1"/>
        <v>8.9077049874406872E-2</v>
      </c>
      <c r="E8" s="14">
        <f t="shared" si="1"/>
        <v>1.1744840378559641E-2</v>
      </c>
      <c r="F8" s="9"/>
      <c r="G8" s="10">
        <v>0.16110041297634273</v>
      </c>
      <c r="H8" s="10">
        <v>6.2469612523112519E-2</v>
      </c>
      <c r="I8" s="14">
        <f t="shared" si="2"/>
        <v>1.341307442333442E-2</v>
      </c>
      <c r="J8" s="14">
        <f t="shared" si="3"/>
        <v>5.2011633396148865E-3</v>
      </c>
      <c r="L8" s="9">
        <v>8.965446091473718E-2</v>
      </c>
      <c r="M8" s="9">
        <v>2.9823221155621547E-2</v>
      </c>
      <c r="N8" s="14">
        <f t="shared" si="4"/>
        <v>7.4645491865367695E-3</v>
      </c>
      <c r="O8" s="14">
        <f t="shared" si="5"/>
        <v>2.483054372819365E-3</v>
      </c>
      <c r="Q8" s="10">
        <f t="shared" si="0"/>
        <v>1.3206325968176185</v>
      </c>
    </row>
    <row r="9" spans="1:17">
      <c r="A9">
        <v>125</v>
      </c>
      <c r="B9">
        <v>0.36853464710916262</v>
      </c>
      <c r="C9">
        <v>4.1929041719750385E-2</v>
      </c>
      <c r="D9" s="14">
        <f>B9/12.0107</f>
        <v>3.0683860816535475E-2</v>
      </c>
      <c r="E9" s="14">
        <f t="shared" si="1"/>
        <v>3.4909740248070791E-3</v>
      </c>
      <c r="F9" s="9"/>
      <c r="G9" s="10">
        <v>6.6063253351376292E-2</v>
      </c>
      <c r="H9" s="10">
        <v>8.5340473515309635E-3</v>
      </c>
      <c r="I9" s="14">
        <f t="shared" si="2"/>
        <v>5.5003666190460414E-3</v>
      </c>
      <c r="J9" s="14">
        <f t="shared" si="3"/>
        <v>7.1053705042428532E-4</v>
      </c>
      <c r="L9" s="9">
        <v>3.3950740313984935E-2</v>
      </c>
      <c r="M9" s="9">
        <v>9.6876626081111045E-3</v>
      </c>
      <c r="N9" s="14">
        <f t="shared" si="4"/>
        <v>2.8267078783072541E-3</v>
      </c>
      <c r="O9" s="14">
        <f t="shared" si="5"/>
        <v>8.0658601148235357E-4</v>
      </c>
      <c r="Q9" s="10">
        <f t="shared" si="0"/>
        <v>0.46854864077452385</v>
      </c>
    </row>
    <row r="10" spans="1:17">
      <c r="A10">
        <v>150</v>
      </c>
      <c r="B10">
        <v>0.17084241927758667</v>
      </c>
      <c r="C10">
        <v>3.6134264774022713E-2</v>
      </c>
      <c r="D10" s="14">
        <f t="shared" si="1"/>
        <v>1.4224185041470244E-2</v>
      </c>
      <c r="E10" s="14">
        <f t="shared" si="1"/>
        <v>3.0085061465212446E-3</v>
      </c>
      <c r="F10" s="9"/>
      <c r="G10" s="10">
        <v>2.3844808216214711E-2</v>
      </c>
      <c r="H10" s="10">
        <v>3.513805993220757E-3</v>
      </c>
      <c r="I10" s="14">
        <f t="shared" si="2"/>
        <v>1.9852971280786892E-3</v>
      </c>
      <c r="J10" s="14">
        <f t="shared" si="3"/>
        <v>2.9255630339786664E-4</v>
      </c>
      <c r="L10" s="9">
        <v>1.9944781080653687E-2</v>
      </c>
      <c r="M10" s="9">
        <v>8.9473479353118536E-3</v>
      </c>
      <c r="N10" s="14">
        <f t="shared" si="4"/>
        <v>1.6605844022957602E-3</v>
      </c>
      <c r="O10" s="14">
        <f t="shared" si="5"/>
        <v>7.4494808256903044E-4</v>
      </c>
      <c r="Q10" s="10">
        <f t="shared" si="0"/>
        <v>0.21463200857445508</v>
      </c>
    </row>
    <row r="11" spans="1:17">
      <c r="A11">
        <v>175</v>
      </c>
      <c r="B11">
        <v>0.32329065855588179</v>
      </c>
      <c r="C11">
        <v>3.9076227143493292E-2</v>
      </c>
      <c r="D11" s="14">
        <f t="shared" si="1"/>
        <v>2.6916887321794883E-2</v>
      </c>
      <c r="E11" s="14">
        <f t="shared" si="1"/>
        <v>3.2534512679105541E-3</v>
      </c>
      <c r="G11">
        <v>5.9945895068993497E-2</v>
      </c>
      <c r="H11">
        <v>1.0962421838479836E-2</v>
      </c>
      <c r="I11" s="14">
        <f t="shared" si="2"/>
        <v>4.9910409109372054E-3</v>
      </c>
      <c r="J11" s="14">
        <f t="shared" si="3"/>
        <v>9.1272131003853534E-4</v>
      </c>
      <c r="L11" s="9">
        <v>2.080706838072828E-2</v>
      </c>
      <c r="M11" s="9">
        <v>1.0628315843560294E-2</v>
      </c>
      <c r="N11" s="14">
        <f t="shared" si="4"/>
        <v>1.7323776616457226E-3</v>
      </c>
      <c r="O11" s="14">
        <f t="shared" si="5"/>
        <v>8.8490394761007215E-4</v>
      </c>
      <c r="Q11" s="10">
        <f t="shared" si="0"/>
        <v>0.40404362200560356</v>
      </c>
    </row>
    <row r="12" spans="1:17">
      <c r="D12" s="14"/>
      <c r="E12" s="14"/>
    </row>
    <row r="44" spans="2:30">
      <c r="B44" t="s">
        <v>9</v>
      </c>
      <c r="C44" s="5" t="s">
        <v>10</v>
      </c>
      <c r="D44" s="18"/>
      <c r="E44" s="18"/>
      <c r="F44" s="5"/>
      <c r="G44" s="11">
        <v>487.95323343655474</v>
      </c>
      <c r="H44" s="11">
        <v>51.659471773325208</v>
      </c>
      <c r="I44" s="17"/>
      <c r="J44" s="17"/>
      <c r="L44" t="s">
        <v>9</v>
      </c>
      <c r="M44" s="5" t="s">
        <v>10</v>
      </c>
      <c r="N44" s="18"/>
      <c r="O44" s="18"/>
      <c r="P44" s="5"/>
      <c r="Q44" s="11">
        <v>38.083388842949397</v>
      </c>
      <c r="R44" s="11">
        <v>3.5761868156147765</v>
      </c>
      <c r="T44" s="7" t="s">
        <v>9</v>
      </c>
      <c r="U44" s="8" t="s">
        <v>10</v>
      </c>
      <c r="V44" s="8"/>
      <c r="W44" s="12">
        <v>75.597594244829722</v>
      </c>
      <c r="X44" s="12">
        <v>8.5422885720140069</v>
      </c>
      <c r="Z44" t="s">
        <v>9</v>
      </c>
      <c r="AA44" s="5" t="s">
        <v>10</v>
      </c>
      <c r="AB44" s="5"/>
      <c r="AC44" s="11">
        <v>273.77870585872608</v>
      </c>
      <c r="AD44" s="11">
        <v>26.472304723366211</v>
      </c>
    </row>
    <row r="45" spans="2:30">
      <c r="B45" t="s">
        <v>11</v>
      </c>
      <c r="C45" s="5"/>
      <c r="D45" s="18"/>
      <c r="E45" s="18"/>
      <c r="F45" s="5"/>
      <c r="G45" s="11">
        <v>100.27731077547678</v>
      </c>
      <c r="H45" s="11">
        <v>4.1777193667598915</v>
      </c>
      <c r="I45" s="17"/>
      <c r="J45" s="17"/>
      <c r="L45" t="s">
        <v>11</v>
      </c>
      <c r="M45" s="5"/>
      <c r="N45" s="18"/>
      <c r="O45" s="18"/>
      <c r="P45" s="5"/>
      <c r="Q45" s="11">
        <v>7.2638050073221336</v>
      </c>
      <c r="R45" s="11">
        <v>0.85742764259284243</v>
      </c>
      <c r="T45" s="7" t="s">
        <v>11</v>
      </c>
      <c r="U45" s="8"/>
      <c r="V45" s="8"/>
      <c r="W45" s="12">
        <v>13.485251298909548</v>
      </c>
      <c r="X45" s="12">
        <v>1.6023038058738976</v>
      </c>
      <c r="Z45" t="s">
        <v>11</v>
      </c>
      <c r="AA45" s="5"/>
      <c r="AB45" s="5"/>
      <c r="AC45" s="11">
        <v>78.120143357947654</v>
      </c>
      <c r="AD45" s="11">
        <v>3.9122934406404224</v>
      </c>
    </row>
    <row r="46" spans="2:30">
      <c r="B46" t="s">
        <v>12</v>
      </c>
      <c r="C46" s="5"/>
      <c r="D46" s="18"/>
      <c r="E46" s="18"/>
      <c r="F46" s="5"/>
      <c r="G46" s="11">
        <v>387.67592266107795</v>
      </c>
      <c r="H46" s="11">
        <v>51.490267864826485</v>
      </c>
      <c r="I46" s="17"/>
      <c r="J46" s="17"/>
      <c r="L46" t="s">
        <v>12</v>
      </c>
      <c r="M46" s="5"/>
      <c r="N46" s="18"/>
      <c r="O46" s="18"/>
      <c r="P46" s="5"/>
      <c r="Q46" s="11">
        <v>30.819583835627256</v>
      </c>
      <c r="R46" s="11">
        <v>3.4718770107673222</v>
      </c>
      <c r="T46" s="7" t="s">
        <v>12</v>
      </c>
      <c r="U46" s="8"/>
      <c r="V46" s="8"/>
      <c r="W46" s="12">
        <v>62.112342945920183</v>
      </c>
      <c r="X46" s="12">
        <v>8.3906684216004574</v>
      </c>
      <c r="Z46" t="s">
        <v>12</v>
      </c>
      <c r="AA46" s="5"/>
      <c r="AB46" s="5"/>
      <c r="AC46" s="11">
        <v>195.6585625007784</v>
      </c>
      <c r="AD46" s="11">
        <v>26.181613346031199</v>
      </c>
    </row>
    <row r="47" spans="2:30">
      <c r="C47" s="5" t="s">
        <v>13</v>
      </c>
      <c r="D47" s="18"/>
      <c r="E47" s="18"/>
      <c r="F47" s="5"/>
      <c r="G47" s="3"/>
      <c r="H47" s="3"/>
      <c r="I47" s="3"/>
      <c r="J47" s="3"/>
      <c r="M47" t="s">
        <v>22</v>
      </c>
      <c r="U47" t="s">
        <v>14</v>
      </c>
      <c r="AA47" t="s">
        <v>15</v>
      </c>
    </row>
    <row r="48" spans="2:30" ht="17">
      <c r="I48" s="22" t="s">
        <v>30</v>
      </c>
    </row>
  </sheetData>
  <sheetCalcPr fullCalcOnLoad="1"/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3:AD54"/>
  <sheetViews>
    <sheetView zoomScale="75" workbookViewId="0">
      <selection activeCell="S20" sqref="S20"/>
    </sheetView>
  </sheetViews>
  <sheetFormatPr baseColWidth="10" defaultColWidth="7.5703125" defaultRowHeight="13"/>
  <cols>
    <col min="4" max="5" width="7.5703125" style="19"/>
    <col min="9" max="10" width="7.5703125" style="19"/>
    <col min="14" max="15" width="7.5703125" style="19"/>
  </cols>
  <sheetData>
    <row r="3" spans="1:17">
      <c r="B3" t="s">
        <v>4</v>
      </c>
      <c r="D3" s="19" t="s">
        <v>28</v>
      </c>
      <c r="E3" s="19" t="s">
        <v>29</v>
      </c>
      <c r="G3" t="s">
        <v>5</v>
      </c>
      <c r="I3" t="s">
        <v>27</v>
      </c>
      <c r="J3" t="s">
        <v>8</v>
      </c>
      <c r="M3" t="s">
        <v>6</v>
      </c>
      <c r="N3" t="s">
        <v>27</v>
      </c>
      <c r="O3" t="s">
        <v>8</v>
      </c>
      <c r="Q3" t="s">
        <v>7</v>
      </c>
    </row>
    <row r="4" spans="1:17">
      <c r="A4">
        <v>5</v>
      </c>
      <c r="B4" s="1">
        <f>'[2]0.2 µm'!C56</f>
        <v>2.2838123667692369</v>
      </c>
      <c r="C4" s="1">
        <f>'[2]0.2 µm'!D56</f>
        <v>0.83062460657254589</v>
      </c>
      <c r="D4" s="14">
        <f>B4/12.0107</f>
        <v>0.19014814846505507</v>
      </c>
      <c r="E4" s="14">
        <f>C4/12.0107</f>
        <v>6.9157052176188394E-2</v>
      </c>
      <c r="F4" s="1"/>
      <c r="G4" s="2">
        <f>'[2]2 µm'!B54</f>
        <v>0.54163659063713487</v>
      </c>
      <c r="H4" s="2">
        <f>'[2]2 µm'!C54</f>
        <v>9.8324907397632999E-2</v>
      </c>
      <c r="I4" s="14">
        <f>G4/12.0107</f>
        <v>4.5096171799906326E-2</v>
      </c>
      <c r="J4" s="14">
        <f>H4/12.0107</f>
        <v>8.1864427050574069E-3</v>
      </c>
      <c r="L4" s="2">
        <f>'[2]10 µm'!B56</f>
        <v>0.45627787102686795</v>
      </c>
      <c r="M4" s="2">
        <f>'[2]10 µm'!C56</f>
        <v>0.19910223552893758</v>
      </c>
      <c r="N4" s="14">
        <f>L4/12.0107</f>
        <v>3.7989282142328752E-2</v>
      </c>
      <c r="O4" s="14">
        <f>M4/12.0107</f>
        <v>1.6577071738444686E-2</v>
      </c>
      <c r="Q4" s="2">
        <f t="shared" ref="Q4:Q12" si="0">SUM(B4,G4,L4)</f>
        <v>3.2817268284332397</v>
      </c>
    </row>
    <row r="5" spans="1:17">
      <c r="A5">
        <v>25</v>
      </c>
      <c r="B5" s="1">
        <f>'[2]0.2 µm'!C57</f>
        <v>2.1753350919581766</v>
      </c>
      <c r="C5" s="1">
        <f>'[2]0.2 µm'!D57</f>
        <v>0.47026296779388244</v>
      </c>
      <c r="D5" s="14">
        <f>B5/12.0107</f>
        <v>0.18111642884745907</v>
      </c>
      <c r="E5" s="14">
        <f t="shared" ref="D5:E12" si="1">C5/12.0107</f>
        <v>3.915366862829664E-2</v>
      </c>
      <c r="F5" s="1"/>
      <c r="G5" s="2">
        <f>'[2]2 µm'!B55</f>
        <v>0.85858351400175004</v>
      </c>
      <c r="H5" s="2">
        <f>'[2]2 µm'!C55</f>
        <v>0.15982912636362623</v>
      </c>
      <c r="I5" s="14">
        <f t="shared" ref="I5:I12" si="2">G5/12.0107</f>
        <v>7.148488547726195E-2</v>
      </c>
      <c r="J5" s="14">
        <f t="shared" ref="J5:J12" si="3">H5/12.0107</f>
        <v>1.3307228251777685E-2</v>
      </c>
      <c r="L5" s="2">
        <f>'[2]10 µm'!B57</f>
        <v>0.38965165347970449</v>
      </c>
      <c r="M5" s="2">
        <f>'[2]10 µm'!C57</f>
        <v>5.1489765027719708E-2</v>
      </c>
      <c r="N5" s="14">
        <f t="shared" ref="N5:N12" si="4">L5/12.0107</f>
        <v>3.2442043634401369E-2</v>
      </c>
      <c r="O5" s="14">
        <f t="shared" ref="O5:O12" si="5">M5/12.0107</f>
        <v>4.286991185169866E-3</v>
      </c>
      <c r="Q5" s="2">
        <f t="shared" si="0"/>
        <v>3.4235702594396309</v>
      </c>
    </row>
    <row r="6" spans="1:17">
      <c r="A6">
        <v>45</v>
      </c>
      <c r="B6" s="1">
        <f>'[2]0.2 µm'!C58</f>
        <v>3.1759833236097195</v>
      </c>
      <c r="C6" s="1">
        <f>'[2]0.2 µm'!D58</f>
        <v>0.41020186158858046</v>
      </c>
      <c r="D6" s="14">
        <f t="shared" si="1"/>
        <v>0.26442949400199151</v>
      </c>
      <c r="E6" s="14">
        <f t="shared" si="1"/>
        <v>3.415303534253461E-2</v>
      </c>
      <c r="F6" s="1"/>
      <c r="G6" s="2">
        <f>'[2]2 µm'!B56</f>
        <v>0.89530629332729228</v>
      </c>
      <c r="H6" s="2">
        <f>'[2]2 µm'!C56</f>
        <v>5.1500173535089164E-2</v>
      </c>
      <c r="I6" s="14">
        <f t="shared" si="2"/>
        <v>7.4542390812133541E-2</v>
      </c>
      <c r="J6" s="14">
        <f t="shared" si="3"/>
        <v>4.287857788063074E-3</v>
      </c>
      <c r="L6" s="2">
        <f>'[2]10 µm'!B58</f>
        <v>0.50773631864967861</v>
      </c>
      <c r="M6" s="2">
        <f>'[2]10 µm'!C58</f>
        <v>1.9151197680305602E-2</v>
      </c>
      <c r="N6" s="14">
        <f t="shared" si="4"/>
        <v>4.2273665868740255E-2</v>
      </c>
      <c r="O6" s="14">
        <f t="shared" si="5"/>
        <v>1.5945113673895444E-3</v>
      </c>
      <c r="Q6" s="2">
        <f t="shared" si="0"/>
        <v>4.5790259355866905</v>
      </c>
    </row>
    <row r="7" spans="1:17">
      <c r="A7">
        <v>75</v>
      </c>
      <c r="B7" s="1">
        <f>'[2]0.2 µm'!C59</f>
        <v>1.4180589134703032</v>
      </c>
      <c r="C7" s="1">
        <f>'[2]0.2 µm'!D59</f>
        <v>0.6575344066679164</v>
      </c>
      <c r="D7" s="14">
        <f>B7/12.0107</f>
        <v>0.11806630033805716</v>
      </c>
      <c r="E7" s="14">
        <f t="shared" si="1"/>
        <v>5.4745718956257038E-2</v>
      </c>
      <c r="F7" s="1"/>
      <c r="G7" s="2">
        <f>'[2]2 µm'!B57</f>
        <v>0.30041516450142286</v>
      </c>
      <c r="H7" s="2">
        <f>'[2]2 µm'!C57</f>
        <v>5.5536268554867542E-3</v>
      </c>
      <c r="I7" s="14">
        <f t="shared" si="2"/>
        <v>2.501229441260067E-2</v>
      </c>
      <c r="J7" s="14">
        <f t="shared" si="3"/>
        <v>4.6238994026049724E-4</v>
      </c>
      <c r="L7" s="2">
        <f>'[2]10 µm'!B59</f>
        <v>0.17418898044116399</v>
      </c>
      <c r="M7" s="2">
        <f>'[2]10 µm'!C59</f>
        <v>1.6455579271142148E-2</v>
      </c>
      <c r="N7" s="14">
        <f t="shared" si="4"/>
        <v>1.4502816691880072E-2</v>
      </c>
      <c r="O7" s="14">
        <f t="shared" si="5"/>
        <v>1.3700766209415061E-3</v>
      </c>
      <c r="Q7" s="2">
        <f t="shared" si="0"/>
        <v>1.8926630584128901</v>
      </c>
    </row>
    <row r="8" spans="1:17">
      <c r="A8">
        <v>100</v>
      </c>
      <c r="B8" s="1">
        <f>'[2]0.2 µm'!C60</f>
        <v>1.5239033165122133</v>
      </c>
      <c r="C8" s="1">
        <f>'[2]0.2 µm'!D60</f>
        <v>0.23257622822399465</v>
      </c>
      <c r="D8" s="14">
        <f t="shared" si="1"/>
        <v>0.12687880943760257</v>
      </c>
      <c r="E8" s="14">
        <f t="shared" si="1"/>
        <v>1.9364086041945488E-2</v>
      </c>
      <c r="F8" s="1"/>
      <c r="G8" s="2">
        <f>'[2]2 µm'!B58</f>
        <v>0.1973467728345509</v>
      </c>
      <c r="H8" s="2">
        <f>'[2]2 µm'!C58</f>
        <v>2.4391231564336705E-2</v>
      </c>
      <c r="I8" s="14">
        <f t="shared" si="2"/>
        <v>1.6430913505003947E-2</v>
      </c>
      <c r="J8" s="14">
        <f t="shared" si="3"/>
        <v>2.0307918409698607E-3</v>
      </c>
      <c r="L8" s="2">
        <f>'[2]10 µm'!B60</f>
        <v>0.12128195302947604</v>
      </c>
      <c r="M8" s="2">
        <f>'[2]10 µm'!C60</f>
        <v>1.2163566593458876E-2</v>
      </c>
      <c r="N8" s="14">
        <f t="shared" si="4"/>
        <v>1.0097825524696815E-2</v>
      </c>
      <c r="O8" s="14">
        <f t="shared" si="5"/>
        <v>1.0127275340703604E-3</v>
      </c>
      <c r="Q8" s="2">
        <f t="shared" si="0"/>
        <v>1.8425320423762401</v>
      </c>
    </row>
    <row r="9" spans="1:17">
      <c r="A9">
        <v>125</v>
      </c>
      <c r="B9" s="1">
        <f>'[2]0.2 µm'!C61</f>
        <v>0.32933798515751628</v>
      </c>
      <c r="C9" s="1">
        <f>'[2]0.2 µm'!D61</f>
        <v>0.17305009642755861</v>
      </c>
      <c r="D9" s="14">
        <f>B9/12.0107</f>
        <v>2.7420382255615099E-2</v>
      </c>
      <c r="E9" s="14">
        <f t="shared" si="1"/>
        <v>1.4407994240765202E-2</v>
      </c>
      <c r="F9" s="1"/>
      <c r="G9" s="2">
        <f>'[2]2 µm'!B59</f>
        <v>4.0597905240203604E-2</v>
      </c>
      <c r="H9" s="2">
        <f>'[2]2 µm'!C59</f>
        <v>7.3962883251549672E-3</v>
      </c>
      <c r="I9" s="14">
        <f t="shared" si="2"/>
        <v>3.3801448075635562E-3</v>
      </c>
      <c r="J9" s="14">
        <f t="shared" si="3"/>
        <v>6.1580826472686578E-4</v>
      </c>
      <c r="L9" s="2">
        <f>'[2]10 µm'!B61</f>
        <v>2.0914131012922891E-2</v>
      </c>
      <c r="M9" s="2">
        <f>'[2]10 µm'!C61</f>
        <v>3.482793177975555E-3</v>
      </c>
      <c r="N9" s="14">
        <f t="shared" si="4"/>
        <v>1.7412915994007752E-3</v>
      </c>
      <c r="O9" s="14">
        <f t="shared" si="5"/>
        <v>2.8997420449895133E-4</v>
      </c>
      <c r="Q9" s="2">
        <f t="shared" si="0"/>
        <v>0.39085002141064279</v>
      </c>
    </row>
    <row r="10" spans="1:17">
      <c r="A10">
        <v>150</v>
      </c>
      <c r="B10" s="1">
        <f>'[2]0.2 µm'!F40</f>
        <v>0.13231471383549179</v>
      </c>
      <c r="C10" s="1">
        <f>'[2]0.2 µm'!G40</f>
        <v>6.4253744720222522E-2</v>
      </c>
      <c r="D10" s="14">
        <f t="shared" si="1"/>
        <v>1.1016403193443495E-2</v>
      </c>
      <c r="E10" s="14">
        <f t="shared" si="1"/>
        <v>5.3497085698770699E-3</v>
      </c>
      <c r="F10" s="1"/>
      <c r="G10" s="2">
        <f>'[2]2 µm'!F40</f>
        <v>4.4657972195069499E-2</v>
      </c>
      <c r="H10" s="2">
        <f>'[2]2 µm'!G40</f>
        <v>1.552248807911377E-2</v>
      </c>
      <c r="I10" s="14">
        <f t="shared" si="2"/>
        <v>3.7181823037016576E-3</v>
      </c>
      <c r="J10" s="14">
        <f t="shared" si="3"/>
        <v>1.2923882936976005E-3</v>
      </c>
      <c r="L10" s="2">
        <f>'[2]10 µm'!F40</f>
        <v>2.597596822972181E-2</v>
      </c>
      <c r="M10" s="2">
        <f>'[2]10 µm'!G40</f>
        <v>7.7993757123179701E-3</v>
      </c>
      <c r="N10" s="14">
        <f t="shared" si="4"/>
        <v>2.1627355799180574E-3</v>
      </c>
      <c r="O10" s="14">
        <f t="shared" si="5"/>
        <v>6.4936895537462186E-4</v>
      </c>
      <c r="Q10" s="2">
        <f t="shared" si="0"/>
        <v>0.20294865426028311</v>
      </c>
    </row>
    <row r="11" spans="1:17">
      <c r="A11">
        <v>175</v>
      </c>
      <c r="B11" s="1">
        <f>'[2]0.2 µm'!E44</f>
        <v>0.18401203546136052</v>
      </c>
      <c r="C11" s="1">
        <f>'[2]0.2 µm'!F44</f>
        <v>0.14355790579550953</v>
      </c>
      <c r="D11" s="14">
        <f t="shared" si="1"/>
        <v>1.5320675352923687E-2</v>
      </c>
      <c r="E11" s="14">
        <f t="shared" si="1"/>
        <v>1.1952501169416398E-2</v>
      </c>
      <c r="F11" s="1"/>
      <c r="G11" s="2">
        <f>'[2]2 µm'!F44</f>
        <v>2.3322197013441032E-2</v>
      </c>
      <c r="H11" s="2">
        <f>'[2]2 µm'!G44</f>
        <v>1.1508048201558626E-2</v>
      </c>
      <c r="I11" s="14">
        <f t="shared" si="2"/>
        <v>1.9417849928348083E-3</v>
      </c>
      <c r="J11" s="14">
        <f t="shared" si="3"/>
        <v>9.5814966667709834E-4</v>
      </c>
      <c r="L11" s="2">
        <f>'[2]10 µm'!F44</f>
        <v>1.4749976902444242E-2</v>
      </c>
      <c r="M11" s="2">
        <f>'[2]10 µm'!G44</f>
        <v>1.2842046146382925E-3</v>
      </c>
      <c r="N11" s="14">
        <f t="shared" si="4"/>
        <v>1.2280697130428904E-3</v>
      </c>
      <c r="O11" s="14">
        <f t="shared" si="5"/>
        <v>1.069217126927067E-4</v>
      </c>
      <c r="Q11" s="2">
        <f t="shared" si="0"/>
        <v>0.22208420937724582</v>
      </c>
    </row>
    <row r="12" spans="1:17">
      <c r="A12">
        <v>200</v>
      </c>
      <c r="B12" s="1">
        <f>'[2]0.2 µm'!C64</f>
        <v>0</v>
      </c>
      <c r="C12" s="1">
        <f>'[2]0.2 µm'!D64</f>
        <v>0</v>
      </c>
      <c r="D12" s="14">
        <f t="shared" si="1"/>
        <v>0</v>
      </c>
      <c r="E12" s="14">
        <f t="shared" si="1"/>
        <v>0</v>
      </c>
      <c r="F12" s="1"/>
      <c r="G12" s="2">
        <f>'[2]2 µm'!B62</f>
        <v>0</v>
      </c>
      <c r="H12" s="2">
        <f>'[2]2 µm'!C62</f>
        <v>0</v>
      </c>
      <c r="I12" s="14">
        <f t="shared" si="2"/>
        <v>0</v>
      </c>
      <c r="J12" s="14">
        <f t="shared" si="3"/>
        <v>0</v>
      </c>
      <c r="L12" s="2">
        <f>'[2]10 µm'!B64</f>
        <v>0</v>
      </c>
      <c r="M12" s="2">
        <f>'[2]10 µm'!C64</f>
        <v>0</v>
      </c>
      <c r="N12" s="14">
        <f t="shared" si="4"/>
        <v>0</v>
      </c>
      <c r="O12" s="14">
        <f t="shared" si="5"/>
        <v>0</v>
      </c>
      <c r="Q12" s="2">
        <f t="shared" si="0"/>
        <v>0</v>
      </c>
    </row>
    <row r="49" spans="2:30">
      <c r="C49" s="3"/>
      <c r="D49" s="3"/>
      <c r="E49" s="3"/>
      <c r="F49" s="3"/>
      <c r="G49" s="4"/>
      <c r="H49" s="4" t="s">
        <v>8</v>
      </c>
      <c r="I49" s="17"/>
      <c r="J49" s="17"/>
      <c r="M49" s="3"/>
      <c r="N49" s="3"/>
      <c r="O49" s="3"/>
      <c r="P49" s="3"/>
      <c r="Q49" s="4"/>
      <c r="R49" s="4" t="s">
        <v>8</v>
      </c>
      <c r="U49" s="3"/>
      <c r="V49" s="3"/>
      <c r="W49" s="4"/>
      <c r="X49" s="4" t="s">
        <v>8</v>
      </c>
      <c r="AA49" s="3"/>
      <c r="AB49" s="3"/>
      <c r="AC49" s="4"/>
      <c r="AD49" s="4" t="s">
        <v>8</v>
      </c>
    </row>
    <row r="50" spans="2:30">
      <c r="B50" t="s">
        <v>9</v>
      </c>
      <c r="C50" s="5" t="s">
        <v>10</v>
      </c>
      <c r="D50" s="18"/>
      <c r="E50" s="18"/>
      <c r="F50" s="5"/>
      <c r="G50" s="4">
        <v>514.42095918828397</v>
      </c>
      <c r="H50" s="4">
        <v>26.499611251956544</v>
      </c>
      <c r="I50" s="17"/>
      <c r="J50" s="17"/>
      <c r="L50" t="s">
        <v>9</v>
      </c>
      <c r="M50" s="5" t="s">
        <v>10</v>
      </c>
      <c r="N50" s="18"/>
      <c r="O50" s="18"/>
      <c r="P50" s="5"/>
      <c r="Q50" s="4">
        <v>36.693856792735218</v>
      </c>
      <c r="R50" s="4">
        <v>1.6065605255862847</v>
      </c>
      <c r="T50" t="s">
        <v>9</v>
      </c>
      <c r="U50" s="5" t="s">
        <v>10</v>
      </c>
      <c r="V50" s="5"/>
      <c r="W50" s="4">
        <v>63.588414678645087</v>
      </c>
      <c r="X50" s="4">
        <v>3.4911155416548443</v>
      </c>
      <c r="Z50" t="s">
        <v>9</v>
      </c>
      <c r="AA50" s="5" t="s">
        <v>10</v>
      </c>
      <c r="AB50" s="5"/>
      <c r="AC50" s="4">
        <v>249.3879385838967</v>
      </c>
      <c r="AD50" s="4">
        <v>24.870509403550823</v>
      </c>
    </row>
    <row r="51" spans="2:30">
      <c r="B51" t="s">
        <v>11</v>
      </c>
      <c r="C51" s="5"/>
      <c r="D51" s="18"/>
      <c r="E51" s="18"/>
      <c r="F51" s="5"/>
      <c r="G51" s="4">
        <v>107.21139835128525</v>
      </c>
      <c r="H51" s="4">
        <v>2.429732793129058</v>
      </c>
      <c r="I51" s="17"/>
      <c r="J51" s="17"/>
      <c r="L51" t="s">
        <v>11</v>
      </c>
      <c r="M51" s="5"/>
      <c r="N51" s="18"/>
      <c r="O51" s="18"/>
      <c r="P51" s="5"/>
      <c r="Q51" s="4">
        <v>6.7504129848786745</v>
      </c>
      <c r="R51" s="4">
        <v>0.37296250112127188</v>
      </c>
      <c r="T51" t="s">
        <v>11</v>
      </c>
      <c r="U51" s="5"/>
      <c r="V51" s="5"/>
      <c r="W51" s="4">
        <v>11.403310738349411</v>
      </c>
      <c r="X51" s="4">
        <v>0.79961712235823557</v>
      </c>
      <c r="Z51" t="s">
        <v>11</v>
      </c>
      <c r="AA51" s="5"/>
      <c r="AB51" s="5"/>
      <c r="AC51" s="4">
        <v>70.953584450897054</v>
      </c>
      <c r="AD51" s="4">
        <v>7.5108142206740904</v>
      </c>
    </row>
    <row r="52" spans="2:30">
      <c r="B52" t="s">
        <v>12</v>
      </c>
      <c r="C52" s="5"/>
      <c r="D52" s="18"/>
      <c r="E52" s="18"/>
      <c r="F52" s="5"/>
      <c r="G52" s="4">
        <v>407.20956083699872</v>
      </c>
      <c r="H52" s="4">
        <v>26.387985809053617</v>
      </c>
      <c r="I52" s="17"/>
      <c r="J52" s="17"/>
      <c r="L52" t="s">
        <v>12</v>
      </c>
      <c r="M52" s="5"/>
      <c r="N52" s="18"/>
      <c r="O52" s="18"/>
      <c r="P52" s="5"/>
      <c r="Q52" s="4">
        <v>29.943443807856536</v>
      </c>
      <c r="R52" s="4">
        <v>1.5626694132571497</v>
      </c>
      <c r="T52" t="s">
        <v>12</v>
      </c>
      <c r="U52" s="5"/>
      <c r="V52" s="5"/>
      <c r="W52" s="4">
        <v>52.185103940295676</v>
      </c>
      <c r="X52" s="4">
        <v>3.3983084296184085</v>
      </c>
      <c r="Z52" t="s">
        <v>12</v>
      </c>
      <c r="AA52" s="5"/>
      <c r="AB52" s="5"/>
      <c r="AC52" s="4">
        <v>178.43435413299963</v>
      </c>
      <c r="AD52" s="4">
        <v>23.709278937467285</v>
      </c>
    </row>
    <row r="53" spans="2:30">
      <c r="C53" s="5"/>
      <c r="D53" s="18"/>
      <c r="E53" s="18"/>
      <c r="F53" s="5"/>
      <c r="G53" s="3"/>
      <c r="H53" s="3"/>
      <c r="I53" s="3"/>
      <c r="J53" s="3"/>
      <c r="M53" s="5"/>
      <c r="N53" s="18"/>
      <c r="O53" s="18"/>
      <c r="P53" s="5"/>
      <c r="Q53" s="3"/>
      <c r="R53" s="3"/>
      <c r="V53" s="2"/>
      <c r="W53" s="2"/>
      <c r="AA53" s="2"/>
      <c r="AB53" s="2"/>
    </row>
    <row r="54" spans="2:30">
      <c r="C54" t="s">
        <v>13</v>
      </c>
      <c r="L54" t="s">
        <v>6</v>
      </c>
      <c r="U54" t="s">
        <v>14</v>
      </c>
      <c r="V54" s="2"/>
      <c r="W54" s="2"/>
      <c r="Z54" t="s">
        <v>15</v>
      </c>
      <c r="AA54" s="2"/>
      <c r="AB54" s="2"/>
    </row>
  </sheetData>
  <sheetCalcPr fullCalcOnLoad="1"/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3:AD47"/>
  <sheetViews>
    <sheetView zoomScale="75" workbookViewId="0">
      <selection activeCell="B6" sqref="B6:C6"/>
    </sheetView>
  </sheetViews>
  <sheetFormatPr baseColWidth="10" defaultColWidth="7.5703125" defaultRowHeight="13"/>
  <cols>
    <col min="4" max="5" width="7.5703125" style="19"/>
    <col min="9" max="10" width="7.5703125" style="19"/>
    <col min="14" max="15" width="7.5703125" style="19"/>
  </cols>
  <sheetData>
    <row r="3" spans="1:17">
      <c r="B3" t="s">
        <v>4</v>
      </c>
      <c r="D3" s="19" t="s">
        <v>28</v>
      </c>
      <c r="E3" s="19" t="s">
        <v>29</v>
      </c>
      <c r="G3" t="s">
        <v>5</v>
      </c>
      <c r="I3" s="19" t="s">
        <v>28</v>
      </c>
      <c r="J3" s="19" t="s">
        <v>29</v>
      </c>
      <c r="L3" t="s">
        <v>6</v>
      </c>
      <c r="N3" t="s">
        <v>27</v>
      </c>
      <c r="O3" t="s">
        <v>8</v>
      </c>
      <c r="Q3" t="s">
        <v>7</v>
      </c>
    </row>
    <row r="4" spans="1:17">
      <c r="A4">
        <v>5</v>
      </c>
      <c r="B4" s="1">
        <f>'[3]0.2 µm'!C55</f>
        <v>3.2643094993779544</v>
      </c>
      <c r="C4" s="1">
        <f>'[3]0.2 µm'!D55</f>
        <v>0.70358984658709689</v>
      </c>
      <c r="D4" s="14">
        <f>B4/12.0107</f>
        <v>0.27178345137069065</v>
      </c>
      <c r="E4" s="14">
        <f>C4/12.0107</f>
        <v>5.8580253156526839E-2</v>
      </c>
      <c r="F4" s="1"/>
      <c r="G4" s="2">
        <f>'[3]2 µm'!B55</f>
        <v>0.93029979123493334</v>
      </c>
      <c r="H4" s="2">
        <f>'[3]2 µm'!C55</f>
        <v>6.8719009709987788E-2</v>
      </c>
      <c r="I4" s="14">
        <f>G4/12.0107</f>
        <v>7.7455917742923666E-2</v>
      </c>
      <c r="J4" s="14">
        <f>H4/12.0107</f>
        <v>5.7214824872811564E-3</v>
      </c>
      <c r="L4" s="2">
        <f>'[3]10 µm'!B55</f>
        <v>0.68552327759665932</v>
      </c>
      <c r="M4" s="2">
        <f>'[3]10 µm'!C55</f>
        <v>0.12169402236834193</v>
      </c>
      <c r="N4" s="14">
        <f>L4/12.0107</f>
        <v>5.7076046991154497E-2</v>
      </c>
      <c r="O4" s="14">
        <f>M4/12.0107</f>
        <v>1.0132134044505477E-2</v>
      </c>
      <c r="Q4" s="2">
        <f>SUM(B4,G4,L4)</f>
        <v>4.8801325682095475</v>
      </c>
    </row>
    <row r="5" spans="1:17">
      <c r="A5">
        <v>25</v>
      </c>
      <c r="B5" s="1">
        <f>'[3]0.2 µm'!C56</f>
        <v>4.3116099207663874</v>
      </c>
      <c r="C5" s="1">
        <f>'[3]0.2 µm'!D56</f>
        <v>0.23566792288360203</v>
      </c>
      <c r="D5" s="14">
        <f t="shared" ref="D5:E12" si="0">B5/12.0107</f>
        <v>0.35898073557464488</v>
      </c>
      <c r="E5" s="14">
        <f t="shared" si="0"/>
        <v>1.9621497738150317E-2</v>
      </c>
      <c r="F5" s="1"/>
      <c r="G5" s="2">
        <f>'[3]2 µm'!B56</f>
        <v>1.2634545403891244</v>
      </c>
      <c r="H5" s="2">
        <f>'[3]2 µm'!C56</f>
        <v>0.32286107674837983</v>
      </c>
      <c r="I5" s="14">
        <f t="shared" ref="I5:I12" si="1">G5/12.0107</f>
        <v>0.10519408031081656</v>
      </c>
      <c r="J5" s="14">
        <f t="shared" ref="J5:J12" si="2">H5/12.0107</f>
        <v>2.6881120729714325E-2</v>
      </c>
      <c r="L5" s="2">
        <f>'[3]10 µm'!B56</f>
        <v>0.56915252791449122</v>
      </c>
      <c r="M5" s="2">
        <f>'[3]10 µm'!C56</f>
        <v>5.1226871297060821E-2</v>
      </c>
      <c r="N5" s="14">
        <f t="shared" ref="N5:N12" si="3">L5/12.0107</f>
        <v>4.7387123807479267E-2</v>
      </c>
      <c r="O5" s="14">
        <f t="shared" ref="O5:O11" si="4">M5/12.0107</f>
        <v>4.2651028913436202E-3</v>
      </c>
      <c r="Q5" s="2">
        <f t="shared" ref="Q5:Q12" si="5">SUM(B5,G5,L5)</f>
        <v>6.1442169890700029</v>
      </c>
    </row>
    <row r="6" spans="1:17">
      <c r="A6">
        <v>45</v>
      </c>
      <c r="B6" s="23">
        <v>4.3116099207663874</v>
      </c>
      <c r="C6" s="23">
        <v>0.235667922883602</v>
      </c>
      <c r="D6" s="14">
        <f t="shared" si="0"/>
        <v>0.35898073557464488</v>
      </c>
      <c r="E6" s="14">
        <f t="shared" si="0"/>
        <v>1.9621497738150317E-2</v>
      </c>
      <c r="F6" s="1"/>
      <c r="G6" s="2">
        <f>'[3]2 µm'!B57</f>
        <v>0.92328688614038168</v>
      </c>
      <c r="H6" s="2">
        <f>'[3]2 µm'!C57</f>
        <v>0.17761201990625131</v>
      </c>
      <c r="I6" s="14">
        <f t="shared" si="1"/>
        <v>7.687202961862187E-2</v>
      </c>
      <c r="J6" s="14">
        <f t="shared" si="2"/>
        <v>1.4787815856382334E-2</v>
      </c>
      <c r="L6" s="2">
        <f>'[3]10 µm'!B57</f>
        <v>0.38934130756134078</v>
      </c>
      <c r="M6" s="2">
        <f>'[3]10 µm'!C57</f>
        <v>9.8966979844290578E-2</v>
      </c>
      <c r="N6" s="14">
        <f t="shared" si="3"/>
        <v>3.2416204514419705E-2</v>
      </c>
      <c r="O6" s="14">
        <f t="shared" si="4"/>
        <v>8.2399010752321322E-3</v>
      </c>
      <c r="Q6" s="2">
        <f t="shared" si="5"/>
        <v>5.6242381144681097</v>
      </c>
    </row>
    <row r="7" spans="1:17">
      <c r="A7">
        <v>75</v>
      </c>
      <c r="B7" s="1">
        <f>'[3]0.2 µm'!C58</f>
        <v>1.2372995235418816</v>
      </c>
      <c r="C7" s="1">
        <f>'[3]0.2 µm'!D58</f>
        <v>0.12084529882250107</v>
      </c>
      <c r="D7" s="14">
        <f t="shared" si="0"/>
        <v>0.1030164373052263</v>
      </c>
      <c r="E7" s="14">
        <f t="shared" si="0"/>
        <v>1.0061470091043908E-2</v>
      </c>
      <c r="F7" s="1"/>
      <c r="G7" s="2">
        <f>'[3]2 µm'!B58</f>
        <v>0.31628180380799747</v>
      </c>
      <c r="H7" s="2">
        <f>'[3]2 µm'!C58</f>
        <v>8.0398119281854766E-2</v>
      </c>
      <c r="I7" s="14">
        <f t="shared" si="1"/>
        <v>2.6333336425686884E-2</v>
      </c>
      <c r="J7" s="14">
        <f t="shared" si="2"/>
        <v>6.693874568664172E-3</v>
      </c>
      <c r="L7" s="2">
        <f>'[3]10 µm'!B58</f>
        <v>0.11577664976532424</v>
      </c>
      <c r="M7" s="2">
        <f>'[3]10 µm'!C58</f>
        <v>2.5404514298354122E-2</v>
      </c>
      <c r="N7" s="14">
        <f t="shared" si="3"/>
        <v>9.6394589628684621E-3</v>
      </c>
      <c r="O7" s="14">
        <f t="shared" si="4"/>
        <v>2.1151568433441948E-3</v>
      </c>
      <c r="Q7" s="2">
        <f t="shared" si="5"/>
        <v>1.6693579771152034</v>
      </c>
    </row>
    <row r="8" spans="1:17">
      <c r="A8">
        <v>100</v>
      </c>
      <c r="B8" s="1">
        <f>'[3]0.2 µm'!C59</f>
        <v>0.39667866090188442</v>
      </c>
      <c r="C8" s="1">
        <f>'[3]0.2 µm'!D59</f>
        <v>7.6324455416538817E-2</v>
      </c>
      <c r="D8" s="14">
        <f t="shared" si="0"/>
        <v>3.3027105905724434E-2</v>
      </c>
      <c r="E8" s="14">
        <f t="shared" si="0"/>
        <v>6.3547050060811456E-3</v>
      </c>
      <c r="F8" s="1"/>
      <c r="G8" s="2">
        <f>'[3]2 µm'!B59</f>
        <v>8.7843702680984515E-2</v>
      </c>
      <c r="H8" s="2">
        <f>'[3]2 µm'!C59</f>
        <v>9.6728649214671471E-3</v>
      </c>
      <c r="I8" s="14">
        <f t="shared" si="1"/>
        <v>7.3137870965875856E-3</v>
      </c>
      <c r="J8" s="14">
        <f t="shared" si="2"/>
        <v>8.0535396949945855E-4</v>
      </c>
      <c r="L8" s="2">
        <f>'[3]10 µm'!B59</f>
        <v>4.0592190587106926E-2</v>
      </c>
      <c r="M8" s="2">
        <f>'[3]10 µm'!C59</f>
        <v>8.7019219852152024E-3</v>
      </c>
      <c r="N8" s="14">
        <f t="shared" si="3"/>
        <v>3.3796690107243481E-3</v>
      </c>
      <c r="O8" s="14">
        <f t="shared" si="4"/>
        <v>7.2451414032614274E-4</v>
      </c>
      <c r="Q8" s="2">
        <f t="shared" si="5"/>
        <v>0.52511455416997588</v>
      </c>
    </row>
    <row r="9" spans="1:17">
      <c r="A9">
        <v>125</v>
      </c>
      <c r="B9" s="1">
        <f>'[3]0.2 µm'!C60</f>
        <v>0.25675155382483345</v>
      </c>
      <c r="C9" s="1">
        <f>'[3]0.2 µm'!D60</f>
        <v>2.937564554539648E-2</v>
      </c>
      <c r="D9" s="14">
        <f t="shared" si="0"/>
        <v>2.137690174801081E-2</v>
      </c>
      <c r="E9" s="14">
        <f t="shared" si="0"/>
        <v>2.4457896330269246E-3</v>
      </c>
      <c r="F9" s="1"/>
      <c r="G9" s="2">
        <f>'[3]2 µm'!B60</f>
        <v>4.8779142526342439E-2</v>
      </c>
      <c r="H9" s="2">
        <f>'[3]2 µm'!C60</f>
        <v>6.1393535158142101E-3</v>
      </c>
      <c r="I9" s="14">
        <f t="shared" si="1"/>
        <v>4.0613072115981948E-3</v>
      </c>
      <c r="J9" s="14">
        <f t="shared" si="2"/>
        <v>5.1115701131609404E-4</v>
      </c>
      <c r="L9" s="2">
        <f>'[3]10 µm'!B60</f>
        <v>3.7708859428553447E-2</v>
      </c>
      <c r="M9" s="2">
        <f>'[3]10 µm'!C60</f>
        <v>3.5586855120568257E-2</v>
      </c>
      <c r="N9" s="14">
        <f t="shared" si="3"/>
        <v>3.1396054708346262E-3</v>
      </c>
      <c r="O9" s="14">
        <f t="shared" si="4"/>
        <v>2.9629293147417101E-3</v>
      </c>
      <c r="Q9" s="2">
        <f t="shared" si="5"/>
        <v>0.34323955577972937</v>
      </c>
    </row>
    <row r="10" spans="1:17">
      <c r="A10">
        <v>150</v>
      </c>
      <c r="B10" s="1">
        <f>'[3]0.2 µm'!C61</f>
        <v>0.25855439047228379</v>
      </c>
      <c r="C10" s="1">
        <f>'[3]0.2 µm'!D61</f>
        <v>0.10916307046869742</v>
      </c>
      <c r="D10" s="14">
        <f t="shared" si="0"/>
        <v>2.1527004293861621E-2</v>
      </c>
      <c r="E10" s="14">
        <f t="shared" si="0"/>
        <v>9.0888183427025419E-3</v>
      </c>
      <c r="F10" s="1"/>
      <c r="G10" s="2">
        <f>'[3]2 µm'!B61</f>
        <v>3.8160043727941573E-2</v>
      </c>
      <c r="H10" s="2">
        <f>'[3]2 µm'!C61</f>
        <v>1.1492223583066808E-2</v>
      </c>
      <c r="I10" s="14">
        <f t="shared" si="1"/>
        <v>3.1771706668172191E-3</v>
      </c>
      <c r="J10" s="14">
        <f t="shared" si="2"/>
        <v>9.5683212327897689E-4</v>
      </c>
      <c r="L10" s="2">
        <f>'[3]10 µm'!B61</f>
        <v>2.2974230193408472E-2</v>
      </c>
      <c r="M10" s="2">
        <f>'[3]10 µm'!C61</f>
        <v>9.2408260963164467E-3</v>
      </c>
      <c r="N10" s="14">
        <f t="shared" si="3"/>
        <v>1.9128135906656958E-3</v>
      </c>
      <c r="O10" s="14">
        <f t="shared" si="4"/>
        <v>7.6938280835558688E-4</v>
      </c>
      <c r="Q10" s="2">
        <f t="shared" si="5"/>
        <v>0.31968866439363386</v>
      </c>
    </row>
    <row r="11" spans="1:17">
      <c r="A11">
        <v>175</v>
      </c>
      <c r="B11" s="1">
        <f>'[3]0.2 µm'!C62</f>
        <v>0.18630878119257246</v>
      </c>
      <c r="C11" s="1">
        <f>'[3]0.2 µm'!D62</f>
        <v>2.9659427141136762E-3</v>
      </c>
      <c r="D11" s="14">
        <f t="shared" si="0"/>
        <v>1.5511900321594285E-2</v>
      </c>
      <c r="E11" s="14">
        <f t="shared" si="0"/>
        <v>2.4694170315749093E-4</v>
      </c>
      <c r="G11" s="2">
        <f>'[3]2 µm'!B62</f>
        <v>3.846304147573059E-2</v>
      </c>
      <c r="H11" s="2">
        <f>'[3]2 µm'!C62</f>
        <v>1.4254082027005207E-2</v>
      </c>
      <c r="I11" s="14">
        <f t="shared" si="1"/>
        <v>3.2023979847744586E-3</v>
      </c>
      <c r="J11" s="14">
        <f t="shared" si="2"/>
        <v>1.1867819550072192E-3</v>
      </c>
      <c r="L11" s="2">
        <f>'[3]10 µm'!B62</f>
        <v>1.6365440465674341E-2</v>
      </c>
      <c r="M11" s="2">
        <f>'[3]10 µm'!C62</f>
        <v>2.3672624613718693E-3</v>
      </c>
      <c r="N11" s="14">
        <f t="shared" si="3"/>
        <v>1.3625717456663092E-3</v>
      </c>
      <c r="O11" s="14">
        <f t="shared" si="4"/>
        <v>1.9709612773375983E-4</v>
      </c>
      <c r="Q11" s="2">
        <f t="shared" si="5"/>
        <v>0.2411372631339774</v>
      </c>
    </row>
    <row r="12" spans="1:17">
      <c r="A12">
        <v>200</v>
      </c>
      <c r="B12" s="1">
        <f>'[3]0.2 µm'!C63</f>
        <v>0</v>
      </c>
      <c r="C12" s="1">
        <f>'[3]0.2 µm'!D63</f>
        <v>0</v>
      </c>
      <c r="D12" s="14">
        <f t="shared" si="0"/>
        <v>0</v>
      </c>
      <c r="E12" s="14">
        <f t="shared" si="0"/>
        <v>0</v>
      </c>
      <c r="G12" s="2">
        <f>'[3]2 µm'!B63</f>
        <v>0</v>
      </c>
      <c r="H12" s="2">
        <f>'[3]2 µm'!C63</f>
        <v>0</v>
      </c>
      <c r="I12" s="14">
        <f t="shared" si="1"/>
        <v>0</v>
      </c>
      <c r="J12" s="14">
        <f t="shared" si="2"/>
        <v>0</v>
      </c>
      <c r="L12" s="2">
        <f>'[3]10 µm'!B63</f>
        <v>0</v>
      </c>
      <c r="M12" s="2">
        <f>'[3]10 µm'!C63</f>
        <v>0</v>
      </c>
      <c r="N12" s="14">
        <f t="shared" si="3"/>
        <v>0</v>
      </c>
      <c r="O12" s="14">
        <f>M12/12.0107</f>
        <v>0</v>
      </c>
      <c r="Q12" s="2">
        <f t="shared" si="5"/>
        <v>0</v>
      </c>
    </row>
    <row r="44" spans="2:30">
      <c r="B44" t="s">
        <v>9</v>
      </c>
      <c r="C44" s="5" t="s">
        <v>10</v>
      </c>
      <c r="D44" s="18"/>
      <c r="E44" s="18"/>
      <c r="F44" s="5"/>
      <c r="G44" s="11">
        <v>708.39043551362749</v>
      </c>
      <c r="H44" s="11">
        <v>33.950647669194218</v>
      </c>
      <c r="I44" s="17"/>
      <c r="J44" s="17"/>
      <c r="L44" t="s">
        <v>9</v>
      </c>
      <c r="M44" s="5" t="s">
        <v>10</v>
      </c>
      <c r="N44" s="18"/>
      <c r="O44" s="18"/>
      <c r="P44" s="5"/>
      <c r="Q44" s="11">
        <v>37.524308296688226</v>
      </c>
      <c r="R44" s="11">
        <v>2.6097435357933949</v>
      </c>
      <c r="T44" t="s">
        <v>9</v>
      </c>
      <c r="U44" t="s">
        <v>10</v>
      </c>
      <c r="W44" s="21">
        <v>76.334657694810943</v>
      </c>
      <c r="X44" s="21">
        <v>7.7808237001263381</v>
      </c>
      <c r="Z44" t="s">
        <v>9</v>
      </c>
      <c r="AA44" t="s">
        <v>10</v>
      </c>
      <c r="AC44" s="11">
        <v>261.01827953308845</v>
      </c>
      <c r="AD44" s="11">
        <v>38.594762224309548</v>
      </c>
    </row>
    <row r="45" spans="2:30">
      <c r="B45" t="s">
        <v>11</v>
      </c>
      <c r="C45" s="5"/>
      <c r="D45" s="18"/>
      <c r="E45" s="18"/>
      <c r="F45" s="5"/>
      <c r="G45" s="11">
        <v>48.796127754707868</v>
      </c>
      <c r="H45" s="11">
        <v>10.515322055342741</v>
      </c>
      <c r="I45" s="17"/>
      <c r="J45" s="17"/>
      <c r="L45" t="s">
        <v>11</v>
      </c>
      <c r="M45" s="5"/>
      <c r="N45" s="18"/>
      <c r="O45" s="18"/>
      <c r="P45" s="5"/>
      <c r="Q45" s="11">
        <v>4.3882261389351331</v>
      </c>
      <c r="R45" s="11">
        <v>0.94457019675334675</v>
      </c>
      <c r="T45" t="s">
        <v>11</v>
      </c>
      <c r="W45" s="21">
        <v>9.2846708078749476</v>
      </c>
      <c r="X45" s="21">
        <v>0.53996876917609771</v>
      </c>
      <c r="Z45" t="s">
        <v>11</v>
      </c>
      <c r="AC45" s="11">
        <v>42.923578704062869</v>
      </c>
      <c r="AD45" s="11">
        <v>3.4108030410902863</v>
      </c>
    </row>
    <row r="46" spans="2:30">
      <c r="B46" t="s">
        <v>12</v>
      </c>
      <c r="C46" s="5"/>
      <c r="D46" s="18"/>
      <c r="E46" s="18"/>
      <c r="F46" s="5"/>
      <c r="G46" s="11">
        <v>659.59430775891974</v>
      </c>
      <c r="H46" s="11">
        <v>32.281178405228417</v>
      </c>
      <c r="I46" s="17"/>
      <c r="J46" s="17"/>
      <c r="L46" t="s">
        <v>12</v>
      </c>
      <c r="M46" s="5"/>
      <c r="N46" s="18"/>
      <c r="O46" s="18"/>
      <c r="P46" s="5"/>
      <c r="Q46" s="11">
        <v>33.136082157753094</v>
      </c>
      <c r="R46" s="11">
        <v>2.4328067054373133</v>
      </c>
      <c r="T46" t="s">
        <v>12</v>
      </c>
      <c r="W46" s="21">
        <v>67.049986886935997</v>
      </c>
      <c r="X46" s="21">
        <v>7.7620648786751438</v>
      </c>
      <c r="Z46" t="s">
        <v>12</v>
      </c>
      <c r="AC46" s="11">
        <v>218.09470082902556</v>
      </c>
      <c r="AD46" s="11">
        <v>38.443752337224844</v>
      </c>
    </row>
    <row r="47" spans="2:30">
      <c r="C47" s="5" t="s">
        <v>13</v>
      </c>
      <c r="D47" s="18"/>
      <c r="E47" s="18"/>
      <c r="F47" s="5"/>
      <c r="G47" s="3"/>
      <c r="H47" s="3"/>
      <c r="I47" s="3"/>
      <c r="J47" s="3"/>
      <c r="M47" s="5">
        <v>10</v>
      </c>
      <c r="N47" s="18"/>
      <c r="O47" s="18"/>
      <c r="P47" s="5"/>
      <c r="Q47" s="3"/>
      <c r="R47" s="3"/>
      <c r="U47" t="s">
        <v>21</v>
      </c>
      <c r="AA47">
        <v>0.2</v>
      </c>
    </row>
  </sheetData>
  <sheetCalcPr fullCalcOnLoad="1"/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GFF-all stations</vt:lpstr>
      <vt:lpstr>Sized together</vt:lpstr>
      <vt:lpstr>Integrated Values</vt:lpstr>
      <vt:lpstr>sized-station 1</vt:lpstr>
      <vt:lpstr>sized- station 2</vt:lpstr>
      <vt:lpstr>sized-station 3</vt:lpstr>
      <vt:lpstr>sized- station 4</vt:lpstr>
    </vt:vector>
  </TitlesOfParts>
  <Company>University of Hawaii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Delong</dc:creator>
  <cp:lastModifiedBy>Ed Delong</cp:lastModifiedBy>
  <dcterms:created xsi:type="dcterms:W3CDTF">2010-07-01T00:38:57Z</dcterms:created>
  <dcterms:modified xsi:type="dcterms:W3CDTF">2010-07-01T20:23:36Z</dcterms:modified>
</cp:coreProperties>
</file>